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osFinancieros\2025\1. Marzo 2025\Notas Segmento WEB\"/>
    </mc:Choice>
  </mc:AlternateContent>
  <bookViews>
    <workbookView xWindow="28695" yWindow="-105" windowWidth="29025" windowHeight="15705" tabRatio="810"/>
  </bookViews>
  <sheets>
    <sheet name="SalfaCorp" sheetId="22" r:id="rId1"/>
    <sheet name="Engineering &amp; Construction" sheetId="23" r:id="rId2"/>
    <sheet name="Residencial RE Development" sheetId="24" r:id="rId3"/>
    <sheet name="RE Development &amp; Investment" sheetId="26" r:id="rId4"/>
    <sheet name="Home Building" sheetId="2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77" i="22" l="1"/>
  <c r="AO56" i="22"/>
  <c r="AP55" i="22"/>
  <c r="AD60" i="26" l="1"/>
  <c r="AD58" i="26"/>
  <c r="AC58" i="26"/>
  <c r="AC60" i="26" s="1"/>
  <c r="AD52" i="26"/>
  <c r="AC52" i="26"/>
  <c r="AD41" i="26"/>
  <c r="AC41" i="26"/>
  <c r="AD30" i="26"/>
  <c r="AC30" i="26"/>
  <c r="AD14" i="26"/>
  <c r="AD31" i="26" s="1"/>
  <c r="AC14" i="26"/>
  <c r="AC31" i="26" s="1"/>
  <c r="AD87" i="26"/>
  <c r="AC87" i="26"/>
  <c r="AD68" i="26"/>
  <c r="AD70" i="26" s="1"/>
  <c r="AD81" i="26" s="1"/>
  <c r="AD83" i="26" s="1"/>
  <c r="AC68" i="26"/>
  <c r="AC70" i="26" s="1"/>
  <c r="AC81" i="26" s="1"/>
  <c r="AC83" i="26" s="1"/>
  <c r="AC87" i="23"/>
  <c r="AD87" i="23"/>
  <c r="AC68" i="23"/>
  <c r="AC70" i="23" s="1"/>
  <c r="AC81" i="23" s="1"/>
  <c r="AC83" i="23" s="1"/>
  <c r="AD68" i="23"/>
  <c r="AD70" i="23" s="1"/>
  <c r="AD81" i="23" s="1"/>
  <c r="AD83" i="23" s="1"/>
  <c r="AC60" i="23"/>
  <c r="AC61" i="23" s="1"/>
  <c r="AC58" i="23"/>
  <c r="AD58" i="23"/>
  <c r="AD60" i="23" s="1"/>
  <c r="AD61" i="23" s="1"/>
  <c r="AC52" i="23"/>
  <c r="AD52" i="23"/>
  <c r="AC41" i="23"/>
  <c r="AD41" i="23"/>
  <c r="AC30" i="23"/>
  <c r="AC31" i="23" s="1"/>
  <c r="AD30" i="23"/>
  <c r="AD31" i="23" s="1"/>
  <c r="AC14" i="23"/>
  <c r="AD14" i="23"/>
  <c r="AC68" i="22"/>
  <c r="AD68" i="22"/>
  <c r="AD87" i="22"/>
  <c r="AC87" i="22"/>
  <c r="AD70" i="22"/>
  <c r="AD81" i="22" s="1"/>
  <c r="AD83" i="22" s="1"/>
  <c r="AC70" i="22"/>
  <c r="AC81" i="22" s="1"/>
  <c r="AC83" i="22" s="1"/>
  <c r="AD58" i="22"/>
  <c r="AD60" i="22" s="1"/>
  <c r="AC58" i="22"/>
  <c r="AC60" i="22" s="1"/>
  <c r="AD52" i="22"/>
  <c r="AC52" i="22"/>
  <c r="AD41" i="22"/>
  <c r="AC41" i="22"/>
  <c r="AD30" i="22"/>
  <c r="AC30" i="22"/>
  <c r="AD14" i="22"/>
  <c r="AC14" i="22"/>
  <c r="AC31" i="22" s="1"/>
  <c r="AD61" i="26" l="1"/>
  <c r="AC61" i="26"/>
  <c r="AC61" i="22"/>
  <c r="AD61" i="22"/>
  <c r="AD31" i="22"/>
  <c r="AB87" i="26" l="1"/>
  <c r="AB68" i="26"/>
  <c r="AB70" i="26" s="1"/>
  <c r="AB81" i="26" s="1"/>
  <c r="AB83" i="26" s="1"/>
  <c r="AB58" i="26"/>
  <c r="AB60" i="26" s="1"/>
  <c r="AB52" i="26"/>
  <c r="AB41" i="26"/>
  <c r="AB30" i="26"/>
  <c r="AB14" i="26"/>
  <c r="AB31" i="26" s="1"/>
  <c r="AB87" i="25"/>
  <c r="AB68" i="25"/>
  <c r="AB70" i="25" s="1"/>
  <c r="AB81" i="25" s="1"/>
  <c r="AB83" i="25" s="1"/>
  <c r="AB58" i="25"/>
  <c r="AB60" i="25" s="1"/>
  <c r="AB52" i="25"/>
  <c r="AB41" i="25"/>
  <c r="AB30" i="25"/>
  <c r="AB14" i="25"/>
  <c r="AB87" i="23"/>
  <c r="AB68" i="23"/>
  <c r="AB70" i="23" s="1"/>
  <c r="AB81" i="23" s="1"/>
  <c r="AB83" i="23" s="1"/>
  <c r="AB58" i="23"/>
  <c r="AB60" i="23" s="1"/>
  <c r="AB52" i="23"/>
  <c r="AB41" i="23"/>
  <c r="AB30" i="23"/>
  <c r="AB14" i="23"/>
  <c r="AB31" i="23" s="1"/>
  <c r="AB87" i="22"/>
  <c r="AB70" i="22"/>
  <c r="AB81" i="22" s="1"/>
  <c r="AB83" i="22" s="1"/>
  <c r="AB58" i="22"/>
  <c r="AB60" i="22" s="1"/>
  <c r="AB52" i="22"/>
  <c r="AB41" i="22"/>
  <c r="AB30" i="22"/>
  <c r="AB14" i="22"/>
  <c r="AB31" i="22" s="1"/>
  <c r="AB61" i="23" l="1"/>
  <c r="AB31" i="25"/>
  <c r="AB61" i="25"/>
  <c r="AB61" i="26"/>
  <c r="AB61" i="22"/>
  <c r="AA87" i="26"/>
  <c r="AA68" i="26"/>
  <c r="AA70" i="26" s="1"/>
  <c r="AA81" i="26" s="1"/>
  <c r="AA83" i="26" s="1"/>
  <c r="AA58" i="26"/>
  <c r="AA60" i="26" s="1"/>
  <c r="AA52" i="26"/>
  <c r="AA41" i="26"/>
  <c r="AA30" i="26"/>
  <c r="AA14" i="26"/>
  <c r="AA31" i="26" s="1"/>
  <c r="AA87" i="25"/>
  <c r="AA68" i="25"/>
  <c r="AA70" i="25" s="1"/>
  <c r="AA81" i="25" s="1"/>
  <c r="AA83" i="25" s="1"/>
  <c r="AA58" i="25"/>
  <c r="AA60" i="25" s="1"/>
  <c r="AA52" i="25"/>
  <c r="AA41" i="25"/>
  <c r="AA30" i="25"/>
  <c r="AA14" i="25"/>
  <c r="AA87" i="23"/>
  <c r="AA68" i="23"/>
  <c r="AA70" i="23" s="1"/>
  <c r="AA81" i="23" s="1"/>
  <c r="AA83" i="23" s="1"/>
  <c r="AA58" i="23"/>
  <c r="AA60" i="23" s="1"/>
  <c r="AA61" i="23" s="1"/>
  <c r="AA52" i="23"/>
  <c r="AA41" i="23"/>
  <c r="AA30" i="23"/>
  <c r="AA14" i="23"/>
  <c r="AA31" i="23" s="1"/>
  <c r="AA87" i="22"/>
  <c r="AA68" i="22"/>
  <c r="AA70" i="22" s="1"/>
  <c r="AA81" i="22" s="1"/>
  <c r="AA83" i="22" s="1"/>
  <c r="AA58" i="22"/>
  <c r="AA60" i="22" s="1"/>
  <c r="AA52" i="22"/>
  <c r="AA41" i="22"/>
  <c r="AA30" i="22"/>
  <c r="AA14" i="22"/>
  <c r="AA61" i="22" l="1"/>
  <c r="AA31" i="25"/>
  <c r="AA31" i="22"/>
  <c r="AA61" i="26"/>
  <c r="AA61" i="25"/>
  <c r="Z87" i="26"/>
  <c r="Z68" i="26"/>
  <c r="Z70" i="26" s="1"/>
  <c r="Z81" i="26" s="1"/>
  <c r="Z83" i="26" s="1"/>
  <c r="Z58" i="26"/>
  <c r="Z60" i="26" s="1"/>
  <c r="Z52" i="26"/>
  <c r="Z41" i="26"/>
  <c r="Z30" i="26"/>
  <c r="Z14" i="26"/>
  <c r="Z58" i="25"/>
  <c r="Z60" i="25" s="1"/>
  <c r="Z52" i="25"/>
  <c r="Z41" i="25"/>
  <c r="Z30" i="25"/>
  <c r="Z14" i="25"/>
  <c r="Z87" i="23"/>
  <c r="Z70" i="23"/>
  <c r="Z81" i="23" s="1"/>
  <c r="Z83" i="23" s="1"/>
  <c r="Z68" i="23"/>
  <c r="Z58" i="23"/>
  <c r="Z60" i="23" s="1"/>
  <c r="Z52" i="23"/>
  <c r="Z41" i="23"/>
  <c r="Z30" i="23"/>
  <c r="Z14" i="23"/>
  <c r="Z87" i="22"/>
  <c r="Z77" i="22"/>
  <c r="Z68" i="22"/>
  <c r="Z70" i="22" s="1"/>
  <c r="Z58" i="22"/>
  <c r="Z60" i="22" s="1"/>
  <c r="Z52" i="22"/>
  <c r="Z41" i="22"/>
  <c r="Z30" i="22"/>
  <c r="Z14" i="22"/>
  <c r="Z31" i="22" s="1"/>
  <c r="Z31" i="26" l="1"/>
  <c r="Z31" i="25"/>
  <c r="Z61" i="22"/>
  <c r="Z81" i="22"/>
  <c r="Z83" i="22" s="1"/>
  <c r="Z61" i="23"/>
  <c r="Z31" i="23"/>
  <c r="Z61" i="26"/>
  <c r="Z61" i="25"/>
  <c r="T41" i="22"/>
</calcChain>
</file>

<file path=xl/sharedStrings.xml><?xml version="1.0" encoding="utf-8"?>
<sst xmlns="http://schemas.openxmlformats.org/spreadsheetml/2006/main" count="1308" uniqueCount="116">
  <si>
    <t>M$</t>
  </si>
  <si>
    <t xml:space="preserve"> 31-12-2014 </t>
  </si>
  <si>
    <t xml:space="preserve"> 31-12-2015</t>
  </si>
  <si>
    <t xml:space="preserve"> 31-03-2015</t>
  </si>
  <si>
    <t xml:space="preserve"> 30-06-2015</t>
  </si>
  <si>
    <t xml:space="preserve"> 30-09-2015</t>
  </si>
  <si>
    <t xml:space="preserve"> 31-03-2016</t>
  </si>
  <si>
    <t>SALFACORP</t>
  </si>
  <si>
    <t>M$ (3m)</t>
  </si>
  <si>
    <t>M$ (6m)</t>
  </si>
  <si>
    <t>M$ (9m)</t>
  </si>
  <si>
    <t xml:space="preserve"> 30-09-2016</t>
  </si>
  <si>
    <t xml:space="preserve"> 30-06-2016</t>
  </si>
  <si>
    <t xml:space="preserve"> 31-12-2016</t>
  </si>
  <si>
    <t xml:space="preserve"> 31-03-2017</t>
  </si>
  <si>
    <t xml:space="preserve"> 30-06-2017</t>
  </si>
  <si>
    <t xml:space="preserve"> 30-09-2017</t>
  </si>
  <si>
    <t xml:space="preserve"> 31-12-2017</t>
  </si>
  <si>
    <t xml:space="preserve"> 31-03-2018</t>
  </si>
  <si>
    <t>CONSOLIDATED STATEMENT OF FINANCIAL POSITION</t>
  </si>
  <si>
    <t>Current Assets</t>
  </si>
  <si>
    <t>Cash and cash equivalents</t>
  </si>
  <si>
    <t>Other financial assets</t>
  </si>
  <si>
    <t>Other non-financial assets</t>
  </si>
  <si>
    <t>Trade and other receivables</t>
  </si>
  <si>
    <t>Trade receivables from related parties</t>
  </si>
  <si>
    <t>Inventories</t>
  </si>
  <si>
    <t>Current tax assets</t>
  </si>
  <si>
    <t>Total current assets</t>
  </si>
  <si>
    <t>Non-Current Assets</t>
  </si>
  <si>
    <t>Non-current inventories</t>
  </si>
  <si>
    <t>Investments accounted for using the equity method</t>
  </si>
  <si>
    <t>Intangible assets other than goodwill</t>
  </si>
  <si>
    <t>Goodwill</t>
  </si>
  <si>
    <t>Property, plant and equipment</t>
  </si>
  <si>
    <t>Investment properties</t>
  </si>
  <si>
    <t>Non-current tax assets</t>
  </si>
  <si>
    <t>Deferred tax assets</t>
  </si>
  <si>
    <t>Total non-current assets</t>
  </si>
  <si>
    <t>Total assets</t>
  </si>
  <si>
    <t>Current Liabilities</t>
  </si>
  <si>
    <t>Other financial liabilities</t>
  </si>
  <si>
    <t>Trade and other payables</t>
  </si>
  <si>
    <t>Trade payables to related parties</t>
  </si>
  <si>
    <t>Other provisions</t>
  </si>
  <si>
    <t>Current tax liabilities</t>
  </si>
  <si>
    <t>Other non-financial liabilities</t>
  </si>
  <si>
    <t>Total current liabilities</t>
  </si>
  <si>
    <t>Non-Current Liabilities</t>
  </si>
  <si>
    <t>Deferred tax liabilities</t>
  </si>
  <si>
    <t>Total non-current liabilities</t>
  </si>
  <si>
    <t>Equity</t>
  </si>
  <si>
    <t>Share capital</t>
  </si>
  <si>
    <t>Retained earnings</t>
  </si>
  <si>
    <t>Other reserves</t>
  </si>
  <si>
    <t>Equity attributable to owners of the parent</t>
  </si>
  <si>
    <t>Non-controlling interests</t>
  </si>
  <si>
    <t>Total equity</t>
  </si>
  <si>
    <t>Total liabilities and equity</t>
  </si>
  <si>
    <t xml:space="preserve"> CONSOLIDATED STATEMENTS OF INCOME BY FUNCTION</t>
  </si>
  <si>
    <t>Revenues third parties</t>
  </si>
  <si>
    <t>Revenues related parties</t>
  </si>
  <si>
    <t>Revenues</t>
  </si>
  <si>
    <t>Cost of sales</t>
  </si>
  <si>
    <t>Gross profit</t>
  </si>
  <si>
    <t>Other income</t>
  </si>
  <si>
    <t>Distribution costs</t>
  </si>
  <si>
    <t>Administrative expenses</t>
  </si>
  <si>
    <t>Other expenses</t>
  </si>
  <si>
    <t>Other gains (losses)</t>
  </si>
  <si>
    <t>Financial (expenses) income (net)</t>
  </si>
  <si>
    <t>Share of proftit (loss) of investments accounted for using the equity method</t>
  </si>
  <si>
    <t>Foreign currency translation differences</t>
  </si>
  <si>
    <t>Gains (losses) from inflation-adjusted units</t>
  </si>
  <si>
    <t>Income (loss) before taxes</t>
  </si>
  <si>
    <t>Income tax expense</t>
  </si>
  <si>
    <t>Net income (loss) of the period</t>
  </si>
  <si>
    <t>Net income (loss) of the period attributable to:</t>
  </si>
  <si>
    <t>Owners of the parent</t>
  </si>
  <si>
    <t>ENGINEERING &amp; CONSTRUCTION</t>
  </si>
  <si>
    <t>RESIDENTIAL REAL ESTATE DEVELOPMENT</t>
  </si>
  <si>
    <t>HOME BUILDING</t>
  </si>
  <si>
    <t>REAL ESTATE DEVELOPMENT &amp; INVESTMENTS</t>
  </si>
  <si>
    <t xml:space="preserve"> 30-06-2018</t>
  </si>
  <si>
    <t xml:space="preserve"> 30-09-2018</t>
  </si>
  <si>
    <t>Th$</t>
  </si>
  <si>
    <t>Th$ (12m)</t>
  </si>
  <si>
    <t>Th$ (3m)</t>
  </si>
  <si>
    <t>Th$ (6m)</t>
  </si>
  <si>
    <t>Th$ (9m)</t>
  </si>
  <si>
    <t xml:space="preserve"> 31-12-2018</t>
  </si>
  <si>
    <t>M$ (12m)</t>
  </si>
  <si>
    <t xml:space="preserve"> 31-03-2019</t>
  </si>
  <si>
    <t xml:space="preserve"> 30-06-2019</t>
  </si>
  <si>
    <t xml:space="preserve"> 30-09-2019</t>
  </si>
  <si>
    <t xml:space="preserve"> 31-12-2019</t>
  </si>
  <si>
    <t xml:space="preserve"> 31-03-2020</t>
  </si>
  <si>
    <t>Assets held for sale</t>
  </si>
  <si>
    <t>Right of use assets</t>
  </si>
  <si>
    <t>Current lease liabilities</t>
  </si>
  <si>
    <t>Non current lease liabilities</t>
  </si>
  <si>
    <t>Non Current tax liabilities</t>
  </si>
  <si>
    <t xml:space="preserve"> 30-06-2020</t>
  </si>
  <si>
    <t xml:space="preserve"> 30-09-2020</t>
  </si>
  <si>
    <t>Results from assets held for sale</t>
  </si>
  <si>
    <t xml:space="preserve"> 31-12-2020</t>
  </si>
  <si>
    <t xml:space="preserve"> 31-03-2021</t>
  </si>
  <si>
    <t xml:space="preserve"> 30-06-2021</t>
  </si>
  <si>
    <t>Integrated</t>
  </si>
  <si>
    <t>* As of March 2021, the Home Building business unit has been integrated in the Residential Real Estate Developement business unit.</t>
  </si>
  <si>
    <t xml:space="preserve"> 30-09-2021</t>
  </si>
  <si>
    <t xml:space="preserve"> 31-12-2021</t>
  </si>
  <si>
    <t xml:space="preserve"> 31-03-2022</t>
  </si>
  <si>
    <t/>
  </si>
  <si>
    <t xml:space="preserve"> 31-12-2023</t>
  </si>
  <si>
    <t xml:space="preserve"> 31-03-2024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</si>
</sst>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#,###;\(#,###\)"/>
    <numFmt numFmtId="165" formatCode="0.0%"/>
    <numFmt numFmtId="166" formatCode="#,###.0;\(#,###.0\)"/>
    <numFmt numFmtId="167" formatCode="#,###.00;\(#,###.00\)"/>
    <numFmt numFmtId="168" formatCode="#,###.000000000000;\(#,###.000000000000\)"/>
  </numFmts>
  <fonts count="12" x14ac:knownFonts="1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rgb="FF000000"/>
      <name val="Tahoma"/>
      <family val="2"/>
    </font>
    <font>
      <sz val="8"/>
      <color rgb="FFFF0000"/>
      <name val="Tahoma"/>
      <family val="2"/>
    </font>
    <font>
      <b/>
      <sz val="8"/>
      <name val="Tahoma"/>
      <family val="2"/>
    </font>
    <font>
      <b/>
      <sz val="10"/>
      <color rgb="FFFFFFFF"/>
      <name val="Tahoma"/>
      <family val="2"/>
    </font>
    <font>
      <b/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rgb="FFFF0000"/>
      <name val="Tahoma"/>
      <family val="2"/>
    </font>
    <font>
      <b/>
      <sz val="8"/>
      <color theme="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1" tint="0.34998626667073579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0" fontId="3" fillId="2" borderId="0" xfId="0" applyFont="1" applyFill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right" vertical="center"/>
    </xf>
    <xf numFmtId="1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horizontal="right" vertical="center" wrapText="1"/>
    </xf>
    <xf numFmtId="14" fontId="1" fillId="6" borderId="0" xfId="0" applyNumberFormat="1" applyFont="1" applyFill="1" applyAlignment="1">
      <alignment horizontal="right" vertical="center" wrapText="1"/>
    </xf>
    <xf numFmtId="14" fontId="1" fillId="8" borderId="0" xfId="0" applyNumberFormat="1" applyFont="1" applyFill="1" applyAlignment="1">
      <alignment horizontal="right" vertical="center"/>
    </xf>
    <xf numFmtId="0" fontId="1" fillId="8" borderId="0" xfId="0" applyFont="1" applyFill="1" applyAlignment="1">
      <alignment horizontal="right" vertical="center" wrapText="1"/>
    </xf>
    <xf numFmtId="14" fontId="1" fillId="8" borderId="0" xfId="0" applyNumberFormat="1" applyFont="1" applyFill="1" applyAlignment="1">
      <alignment horizontal="right" vertical="center" wrapText="1"/>
    </xf>
    <xf numFmtId="14" fontId="1" fillId="5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horizontal="right" vertical="center" wrapText="1"/>
    </xf>
    <xf numFmtId="14" fontId="1" fillId="5" borderId="0" xfId="0" applyNumberFormat="1" applyFont="1" applyFill="1" applyAlignment="1">
      <alignment horizontal="right" vertical="center" wrapText="1"/>
    </xf>
    <xf numFmtId="14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 wrapText="1"/>
    </xf>
    <xf numFmtId="14" fontId="1" fillId="3" borderId="0" xfId="0" applyNumberFormat="1" applyFont="1" applyFill="1" applyAlignment="1">
      <alignment horizontal="right" vertical="center" wrapText="1"/>
    </xf>
    <xf numFmtId="14" fontId="7" fillId="3" borderId="0" xfId="0" applyNumberFormat="1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left" vertical="center"/>
    </xf>
    <xf numFmtId="14" fontId="7" fillId="6" borderId="0" xfId="0" applyNumberFormat="1" applyFont="1" applyFill="1" applyAlignment="1">
      <alignment horizontal="left" vertical="center"/>
    </xf>
    <xf numFmtId="0" fontId="3" fillId="8" borderId="0" xfId="0" applyFont="1" applyFill="1"/>
    <xf numFmtId="14" fontId="7" fillId="8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left" vertical="center"/>
    </xf>
    <xf numFmtId="0" fontId="3" fillId="2" borderId="0" xfId="0" applyFont="1" applyFill="1"/>
    <xf numFmtId="164" fontId="8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justify" vertical="center" wrapText="1"/>
    </xf>
    <xf numFmtId="164" fontId="5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/>
    <xf numFmtId="3" fontId="10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168" fontId="5" fillId="0" borderId="0" xfId="0" applyNumberFormat="1" applyFont="1"/>
    <xf numFmtId="164" fontId="10" fillId="2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5" fontId="3" fillId="0" borderId="0" xfId="1" applyNumberFormat="1" applyFont="1"/>
    <xf numFmtId="164" fontId="3" fillId="0" borderId="0" xfId="0" applyNumberFormat="1" applyFont="1"/>
    <xf numFmtId="3" fontId="5" fillId="2" borderId="0" xfId="0" applyNumberFormat="1" applyFont="1" applyFill="1"/>
    <xf numFmtId="164" fontId="6" fillId="0" borderId="0" xfId="0" applyNumberFormat="1" applyFont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wrapText="1"/>
    </xf>
    <xf numFmtId="14" fontId="1" fillId="9" borderId="0" xfId="0" applyNumberFormat="1" applyFont="1" applyFill="1" applyAlignment="1">
      <alignment horizontal="right" vertical="center"/>
    </xf>
    <xf numFmtId="0" fontId="2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right" vertical="center" wrapText="1"/>
    </xf>
    <xf numFmtId="164" fontId="2" fillId="10" borderId="0" xfId="0" applyNumberFormat="1" applyFont="1" applyFill="1" applyAlignment="1">
      <alignment horizontal="right" vertical="center"/>
    </xf>
    <xf numFmtId="164" fontId="6" fillId="11" borderId="0" xfId="0" applyNumberFormat="1" applyFont="1" applyFill="1" applyAlignment="1">
      <alignment horizontal="right" vertical="center"/>
    </xf>
    <xf numFmtId="164" fontId="2" fillId="10" borderId="0" xfId="0" applyNumberFormat="1" applyFont="1" applyFill="1" applyAlignment="1">
      <alignment horizontal="right" vertical="center" wrapText="1"/>
    </xf>
    <xf numFmtId="0" fontId="2" fillId="0" borderId="0" xfId="0" applyFont="1"/>
    <xf numFmtId="14" fontId="1" fillId="9" borderId="0" xfId="0" applyNumberFormat="1" applyFont="1" applyFill="1" applyAlignment="1">
      <alignment horizontal="right" vertical="center" wrapText="1"/>
    </xf>
    <xf numFmtId="164" fontId="4" fillId="11" borderId="0" xfId="0" applyNumberFormat="1" applyFont="1" applyFill="1" applyAlignment="1">
      <alignment horizontal="right" vertical="center"/>
    </xf>
    <xf numFmtId="164" fontId="2" fillId="10" borderId="0" xfId="0" applyNumberFormat="1" applyFont="1" applyFill="1" applyAlignment="1">
      <alignment horizontal="left" vertical="center"/>
    </xf>
    <xf numFmtId="14" fontId="1" fillId="12" borderId="0" xfId="0" applyNumberFormat="1" applyFont="1" applyFill="1" applyAlignment="1">
      <alignment horizontal="right" vertical="center"/>
    </xf>
    <xf numFmtId="14" fontId="1" fillId="12" borderId="0" xfId="0" applyNumberFormat="1" applyFont="1" applyFill="1" applyAlignment="1">
      <alignment horizontal="right" vertical="center" wrapText="1"/>
    </xf>
    <xf numFmtId="0" fontId="1" fillId="12" borderId="0" xfId="0" applyFont="1" applyFill="1" applyAlignment="1">
      <alignment horizontal="right" vertical="center" wrapText="1"/>
    </xf>
    <xf numFmtId="164" fontId="4" fillId="10" borderId="0" xfId="0" applyNumberFormat="1" applyFont="1" applyFill="1" applyAlignment="1">
      <alignment horizontal="right" vertical="center"/>
    </xf>
    <xf numFmtId="164" fontId="2" fillId="0" borderId="0" xfId="0" applyNumberFormat="1" applyFont="1"/>
    <xf numFmtId="165" fontId="2" fillId="0" borderId="0" xfId="1" applyNumberFormat="1" applyFont="1" applyFill="1" applyBorder="1"/>
    <xf numFmtId="14" fontId="1" fillId="14" borderId="0" xfId="0" applyNumberFormat="1" applyFont="1" applyFill="1" applyAlignment="1">
      <alignment horizontal="right" vertical="center"/>
    </xf>
    <xf numFmtId="14" fontId="1" fillId="14" borderId="0" xfId="0" applyNumberFormat="1" applyFont="1" applyFill="1" applyAlignment="1">
      <alignment horizontal="right" vertical="center" wrapText="1"/>
    </xf>
    <xf numFmtId="0" fontId="2" fillId="15" borderId="0" xfId="0" applyFont="1" applyFill="1"/>
    <xf numFmtId="14" fontId="1" fillId="15" borderId="0" xfId="0" applyNumberFormat="1" applyFont="1" applyFill="1" applyAlignment="1">
      <alignment horizontal="right" vertical="center"/>
    </xf>
    <xf numFmtId="14" fontId="1" fillId="15" borderId="0" xfId="0" applyNumberFormat="1" applyFont="1" applyFill="1" applyAlignment="1">
      <alignment horizontal="right" vertical="center" wrapText="1"/>
    </xf>
    <xf numFmtId="0" fontId="1" fillId="15" borderId="0" xfId="0" applyFont="1" applyFill="1" applyAlignment="1">
      <alignment horizontal="right" vertical="center" wrapText="1"/>
    </xf>
    <xf numFmtId="0" fontId="1" fillId="16" borderId="0" xfId="0" applyFont="1" applyFill="1" applyAlignment="1">
      <alignment horizontal="right" vertical="center" wrapText="1"/>
    </xf>
    <xf numFmtId="0" fontId="1" fillId="17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3" fillId="4" borderId="0" xfId="0" applyFont="1" applyFill="1"/>
    <xf numFmtId="3" fontId="3" fillId="0" borderId="0" xfId="0" applyNumberFormat="1" applyFont="1"/>
    <xf numFmtId="14" fontId="7" fillId="7" borderId="0" xfId="0" applyNumberFormat="1" applyFont="1" applyFill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13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1" fillId="7" borderId="0" xfId="0" applyNumberFormat="1" applyFont="1" applyFill="1" applyAlignment="1">
      <alignment horizontal="center" vertical="center" wrapText="1"/>
    </xf>
    <xf numFmtId="14" fontId="1" fillId="13" borderId="0" xfId="0" applyNumberFormat="1" applyFont="1" applyFill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14" fontId="1" fillId="3" borderId="0" xfId="0" applyNumberFormat="1" applyFont="1" applyFill="1" applyAlignment="1">
      <alignment horizontal="center" vertical="center" wrapText="1"/>
    </xf>
    <xf numFmtId="14" fontId="3" fillId="0" borderId="0" xfId="0" applyNumberFormat="1" applyFont="1"/>
    <xf numFmtId="41" fontId="3" fillId="0" borderId="0" xfId="2" applyFont="1"/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6933C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AT140"/>
  <sheetViews>
    <sheetView showGridLines="0" tabSelected="1" zoomScaleNormal="100" workbookViewId="0">
      <pane xSplit="1" ySplit="4" topLeftCell="AL5" activePane="bottomRight" state="frozen"/>
      <selection activeCell="AT89" sqref="AT89"/>
      <selection pane="topRight" activeCell="AT89" sqref="AT89"/>
      <selection pane="bottomLeft" activeCell="AT89" sqref="AT89"/>
      <selection pane="bottomRight" activeCell="AT6" sqref="AT6"/>
    </sheetView>
  </sheetViews>
  <sheetFormatPr baseColWidth="10" defaultColWidth="11.42578125" defaultRowHeight="10.5" x14ac:dyDescent="0.15"/>
  <cols>
    <col min="1" max="1" width="52.42578125" style="1" customWidth="1"/>
    <col min="2" max="4" width="14.140625" style="1" customWidth="1"/>
    <col min="5" max="5" width="12.140625" style="1" bestFit="1" customWidth="1"/>
    <col min="6" max="8" width="14.140625" style="1" customWidth="1"/>
    <col min="9" max="9" width="12.140625" style="1" bestFit="1" customWidth="1"/>
    <col min="10" max="12" width="14.140625" style="1" customWidth="1"/>
    <col min="13" max="13" width="12.140625" style="1" bestFit="1" customWidth="1"/>
    <col min="14" max="14" width="14" style="1" customWidth="1"/>
    <col min="15" max="17" width="14.140625" style="1" customWidth="1"/>
    <col min="18" max="18" width="13.140625" style="1" bestFit="1" customWidth="1"/>
    <col min="19" max="19" width="14.140625" style="65" customWidth="1"/>
    <col min="20" max="21" width="14.140625" style="1" customWidth="1"/>
    <col min="22" max="22" width="14" style="1" customWidth="1"/>
    <col min="23" max="23" width="14.140625" style="1" customWidth="1"/>
    <col min="24" max="26" width="12.5703125" style="1" customWidth="1"/>
    <col min="27" max="32" width="12.28515625" style="1" bestFit="1" customWidth="1"/>
    <col min="33" max="33" width="12.5703125" style="1" customWidth="1"/>
    <col min="34" max="40" width="12.28515625" style="1" bestFit="1" customWidth="1"/>
    <col min="41" max="42" width="12.28515625" style="1" customWidth="1"/>
    <col min="43" max="44" width="12.28515625" style="1" bestFit="1" customWidth="1"/>
    <col min="45" max="46" width="12.28515625" style="1" customWidth="1"/>
    <col min="47" max="16384" width="11.42578125" style="1"/>
  </cols>
  <sheetData>
    <row r="1" spans="1:46" ht="12.75" x14ac:dyDescent="0.15">
      <c r="A1" s="29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59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</row>
    <row r="2" spans="1:46" x14ac:dyDescent="0.15">
      <c r="A2" s="102" t="s">
        <v>19</v>
      </c>
      <c r="B2" s="26">
        <v>41729</v>
      </c>
      <c r="C2" s="26">
        <v>41820</v>
      </c>
      <c r="D2" s="26">
        <v>41912</v>
      </c>
      <c r="E2" s="26" t="s">
        <v>1</v>
      </c>
      <c r="F2" s="26" t="s">
        <v>3</v>
      </c>
      <c r="G2" s="26" t="s">
        <v>4</v>
      </c>
      <c r="H2" s="26" t="s">
        <v>5</v>
      </c>
      <c r="I2" s="26" t="s">
        <v>2</v>
      </c>
      <c r="J2" s="26" t="s">
        <v>6</v>
      </c>
      <c r="K2" s="26" t="s">
        <v>12</v>
      </c>
      <c r="L2" s="26" t="s">
        <v>11</v>
      </c>
      <c r="M2" s="26" t="s">
        <v>13</v>
      </c>
      <c r="N2" s="26" t="s">
        <v>14</v>
      </c>
      <c r="O2" s="26" t="s">
        <v>15</v>
      </c>
      <c r="P2" s="26" t="s">
        <v>16</v>
      </c>
      <c r="Q2" s="26" t="s">
        <v>17</v>
      </c>
      <c r="R2" s="26" t="s">
        <v>18</v>
      </c>
      <c r="S2" s="59" t="s">
        <v>83</v>
      </c>
      <c r="T2" s="26" t="s">
        <v>84</v>
      </c>
      <c r="U2" s="26" t="s">
        <v>90</v>
      </c>
      <c r="V2" s="26" t="s">
        <v>92</v>
      </c>
      <c r="W2" s="26" t="s">
        <v>93</v>
      </c>
      <c r="X2" s="26" t="s">
        <v>94</v>
      </c>
      <c r="Y2" s="26" t="s">
        <v>95</v>
      </c>
      <c r="Z2" s="26" t="s">
        <v>96</v>
      </c>
      <c r="AA2" s="26" t="s">
        <v>102</v>
      </c>
      <c r="AB2" s="26" t="s">
        <v>103</v>
      </c>
      <c r="AC2" s="26" t="s">
        <v>105</v>
      </c>
      <c r="AD2" s="26" t="s">
        <v>106</v>
      </c>
      <c r="AE2" s="26">
        <v>44377</v>
      </c>
      <c r="AF2" s="26">
        <v>44469</v>
      </c>
      <c r="AG2" s="26">
        <v>44561</v>
      </c>
      <c r="AH2" s="95">
        <v>44651</v>
      </c>
      <c r="AI2" s="95">
        <v>44742</v>
      </c>
      <c r="AJ2" s="95">
        <v>44834</v>
      </c>
      <c r="AK2" s="95">
        <v>44926</v>
      </c>
      <c r="AL2" s="95">
        <v>45016</v>
      </c>
      <c r="AM2" s="95">
        <v>45107</v>
      </c>
      <c r="AN2" s="95">
        <v>45199</v>
      </c>
      <c r="AO2" s="95">
        <v>45291</v>
      </c>
      <c r="AP2" s="95">
        <v>45382</v>
      </c>
      <c r="AQ2" s="95">
        <v>45473</v>
      </c>
      <c r="AR2" s="95">
        <v>45565</v>
      </c>
      <c r="AS2" s="95">
        <v>45656</v>
      </c>
      <c r="AT2" s="95">
        <v>45747</v>
      </c>
    </row>
    <row r="3" spans="1:46" ht="15" customHeight="1" x14ac:dyDescent="0.15">
      <c r="A3" s="102"/>
      <c r="B3" s="27" t="s">
        <v>85</v>
      </c>
      <c r="C3" s="27" t="s">
        <v>85</v>
      </c>
      <c r="D3" s="27" t="s">
        <v>85</v>
      </c>
      <c r="E3" s="27" t="s">
        <v>85</v>
      </c>
      <c r="F3" s="27" t="s">
        <v>85</v>
      </c>
      <c r="G3" s="27" t="s">
        <v>85</v>
      </c>
      <c r="H3" s="27" t="s">
        <v>85</v>
      </c>
      <c r="I3" s="27" t="s">
        <v>85</v>
      </c>
      <c r="J3" s="27" t="s">
        <v>85</v>
      </c>
      <c r="K3" s="27" t="s">
        <v>85</v>
      </c>
      <c r="L3" s="27" t="s">
        <v>85</v>
      </c>
      <c r="M3" s="27" t="s">
        <v>85</v>
      </c>
      <c r="N3" s="27" t="s">
        <v>85</v>
      </c>
      <c r="O3" s="27" t="s">
        <v>85</v>
      </c>
      <c r="P3" s="27" t="s">
        <v>85</v>
      </c>
      <c r="Q3" s="83" t="s">
        <v>0</v>
      </c>
      <c r="R3" s="27" t="s">
        <v>85</v>
      </c>
      <c r="S3" s="27" t="s">
        <v>85</v>
      </c>
      <c r="T3" s="27" t="s">
        <v>85</v>
      </c>
      <c r="U3" s="27" t="s">
        <v>85</v>
      </c>
      <c r="V3" s="27" t="s">
        <v>85</v>
      </c>
      <c r="W3" s="27" t="s">
        <v>85</v>
      </c>
      <c r="X3" s="27" t="s">
        <v>85</v>
      </c>
      <c r="Y3" s="27" t="s">
        <v>85</v>
      </c>
      <c r="Z3" s="27" t="s">
        <v>85</v>
      </c>
      <c r="AA3" s="27" t="s">
        <v>85</v>
      </c>
      <c r="AB3" s="27" t="s">
        <v>85</v>
      </c>
      <c r="AC3" s="27" t="s">
        <v>85</v>
      </c>
      <c r="AD3" s="27" t="s">
        <v>85</v>
      </c>
      <c r="AE3" s="27" t="s">
        <v>85</v>
      </c>
      <c r="AF3" s="27" t="s">
        <v>85</v>
      </c>
      <c r="AG3" s="27" t="s">
        <v>85</v>
      </c>
      <c r="AH3" s="27" t="s">
        <v>85</v>
      </c>
      <c r="AI3" s="27" t="s">
        <v>85</v>
      </c>
      <c r="AJ3" s="27" t="s">
        <v>85</v>
      </c>
      <c r="AK3" s="27" t="s">
        <v>85</v>
      </c>
      <c r="AL3" s="27" t="s">
        <v>85</v>
      </c>
      <c r="AM3" s="27" t="s">
        <v>85</v>
      </c>
      <c r="AN3" s="27" t="s">
        <v>85</v>
      </c>
      <c r="AO3" s="27" t="s">
        <v>85</v>
      </c>
      <c r="AP3" s="27" t="s">
        <v>85</v>
      </c>
      <c r="AQ3" s="27" t="s">
        <v>85</v>
      </c>
      <c r="AR3" s="27" t="s">
        <v>85</v>
      </c>
      <c r="AS3" s="83" t="s">
        <v>0</v>
      </c>
      <c r="AT3" s="83" t="s">
        <v>0</v>
      </c>
    </row>
    <row r="4" spans="1:46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  <c r="AG4" s="5"/>
    </row>
    <row r="5" spans="1:46" x14ac:dyDescent="0.15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Y5" s="85"/>
    </row>
    <row r="6" spans="1:46" x14ac:dyDescent="0.15">
      <c r="A6" s="8" t="s">
        <v>21</v>
      </c>
      <c r="B6" s="9">
        <v>32548013</v>
      </c>
      <c r="C6" s="9">
        <v>56372782</v>
      </c>
      <c r="D6" s="9">
        <v>29982855</v>
      </c>
      <c r="E6" s="35">
        <v>27924153</v>
      </c>
      <c r="F6" s="9">
        <v>30484213</v>
      </c>
      <c r="G6" s="9">
        <v>31067439</v>
      </c>
      <c r="H6" s="9">
        <v>47661389</v>
      </c>
      <c r="I6" s="35">
        <v>44912327</v>
      </c>
      <c r="J6" s="9">
        <v>39715112</v>
      </c>
      <c r="K6" s="9">
        <v>23141118</v>
      </c>
      <c r="L6" s="9">
        <v>24996588</v>
      </c>
      <c r="M6" s="35">
        <v>39962860</v>
      </c>
      <c r="N6" s="9">
        <v>19524946</v>
      </c>
      <c r="O6" s="9">
        <v>26191086</v>
      </c>
      <c r="P6" s="9">
        <v>27090911</v>
      </c>
      <c r="Q6" s="35">
        <v>51468478</v>
      </c>
      <c r="R6" s="9">
        <v>31269826</v>
      </c>
      <c r="S6" s="62">
        <v>51412579</v>
      </c>
      <c r="T6" s="9">
        <v>51287861</v>
      </c>
      <c r="U6" s="35">
        <v>76581915</v>
      </c>
      <c r="V6" s="9">
        <v>45282574</v>
      </c>
      <c r="W6" s="9">
        <v>51114862</v>
      </c>
      <c r="X6" s="9">
        <v>43557691</v>
      </c>
      <c r="Y6" s="35">
        <v>69787221</v>
      </c>
      <c r="Z6" s="9">
        <v>63828435</v>
      </c>
      <c r="AA6" s="9">
        <v>82359970</v>
      </c>
      <c r="AB6" s="9">
        <v>52297086.842999995</v>
      </c>
      <c r="AC6" s="35">
        <v>70100159.565000013</v>
      </c>
      <c r="AD6" s="9">
        <v>59009831.813000016</v>
      </c>
      <c r="AE6" s="9">
        <v>50027629.030000016</v>
      </c>
      <c r="AF6" s="9">
        <v>43347267.922999993</v>
      </c>
      <c r="AG6" s="35">
        <v>94071268.299999997</v>
      </c>
      <c r="AH6" s="86">
        <v>80965440.900999993</v>
      </c>
      <c r="AI6" s="86">
        <v>44997971.565000013</v>
      </c>
      <c r="AJ6" s="86">
        <v>55451231.729000002</v>
      </c>
      <c r="AK6" s="86">
        <v>86221603.128000006</v>
      </c>
      <c r="AL6" s="86">
        <v>93816846.063000008</v>
      </c>
      <c r="AM6" s="86">
        <v>75075609.787000015</v>
      </c>
      <c r="AN6" s="86">
        <v>70534991.650999993</v>
      </c>
      <c r="AO6" s="86">
        <v>76282925.083000019</v>
      </c>
      <c r="AP6" s="86">
        <v>46496071</v>
      </c>
      <c r="AQ6" s="86">
        <v>58557742.417999998</v>
      </c>
      <c r="AR6" s="86">
        <v>76402996.569999993</v>
      </c>
      <c r="AS6" s="86">
        <v>80096443.658999994</v>
      </c>
      <c r="AT6" s="86">
        <v>78353663.782000005</v>
      </c>
    </row>
    <row r="7" spans="1:46" x14ac:dyDescent="0.15">
      <c r="A7" s="8" t="s">
        <v>22</v>
      </c>
      <c r="B7" s="9">
        <v>730766</v>
      </c>
      <c r="C7" s="9">
        <v>1186135</v>
      </c>
      <c r="D7" s="9">
        <v>582956</v>
      </c>
      <c r="E7" s="35">
        <v>485723</v>
      </c>
      <c r="F7" s="9">
        <v>1341452</v>
      </c>
      <c r="G7" s="9">
        <v>1550605</v>
      </c>
      <c r="H7" s="9">
        <v>3900725</v>
      </c>
      <c r="I7" s="35">
        <v>3802498</v>
      </c>
      <c r="J7" s="9">
        <v>1398233</v>
      </c>
      <c r="K7" s="9">
        <v>2286150</v>
      </c>
      <c r="L7" s="9">
        <v>2410524</v>
      </c>
      <c r="M7" s="35">
        <v>951699</v>
      </c>
      <c r="N7" s="9">
        <v>1202588</v>
      </c>
      <c r="O7" s="9">
        <v>1072275</v>
      </c>
      <c r="P7" s="9">
        <v>987970</v>
      </c>
      <c r="Q7" s="35">
        <v>570630</v>
      </c>
      <c r="R7" s="9">
        <v>406009</v>
      </c>
      <c r="S7" s="62">
        <v>659288</v>
      </c>
      <c r="T7" s="9">
        <v>566947</v>
      </c>
      <c r="U7" s="35">
        <v>476838</v>
      </c>
      <c r="V7" s="9">
        <v>414036</v>
      </c>
      <c r="W7" s="9">
        <v>420939</v>
      </c>
      <c r="X7" s="9">
        <v>595714</v>
      </c>
      <c r="Y7" s="35">
        <v>646189</v>
      </c>
      <c r="Z7" s="9">
        <v>877665</v>
      </c>
      <c r="AA7" s="9">
        <v>536652</v>
      </c>
      <c r="AB7" s="9">
        <v>423673.902</v>
      </c>
      <c r="AC7" s="35">
        <v>1004402.0320000001</v>
      </c>
      <c r="AD7" s="9">
        <v>819380.5199999999</v>
      </c>
      <c r="AE7" s="9">
        <v>970549.071</v>
      </c>
      <c r="AF7" s="9">
        <v>652225.05799999996</v>
      </c>
      <c r="AG7" s="35">
        <v>2092171</v>
      </c>
      <c r="AH7" s="86">
        <v>3593831.986</v>
      </c>
      <c r="AI7" s="86">
        <v>5847592.5789999999</v>
      </c>
      <c r="AJ7" s="86">
        <v>1517959.6669999999</v>
      </c>
      <c r="AK7" s="86">
        <v>934615.32299999986</v>
      </c>
      <c r="AL7" s="86">
        <v>574012.43999999994</v>
      </c>
      <c r="AM7" s="86">
        <v>410240.82299999997</v>
      </c>
      <c r="AN7" s="86">
        <v>515423.08799999999</v>
      </c>
      <c r="AO7" s="86">
        <v>373981.64</v>
      </c>
      <c r="AP7" s="86">
        <v>507737</v>
      </c>
      <c r="AQ7" s="86">
        <v>372345.07400000002</v>
      </c>
      <c r="AR7" s="86">
        <v>367363.05599999998</v>
      </c>
      <c r="AS7" s="86">
        <v>2793681.693</v>
      </c>
      <c r="AT7" s="86">
        <v>2947737.9899999998</v>
      </c>
    </row>
    <row r="8" spans="1:46" x14ac:dyDescent="0.15">
      <c r="A8" s="8" t="s">
        <v>23</v>
      </c>
      <c r="B8" s="9">
        <v>5605175</v>
      </c>
      <c r="C8" s="9">
        <v>6915536</v>
      </c>
      <c r="D8" s="9">
        <v>5645045</v>
      </c>
      <c r="E8" s="35">
        <v>5893383</v>
      </c>
      <c r="F8" s="9">
        <v>8643159</v>
      </c>
      <c r="G8" s="9">
        <v>7774054</v>
      </c>
      <c r="H8" s="9">
        <v>8367041</v>
      </c>
      <c r="I8" s="35">
        <v>7164218</v>
      </c>
      <c r="J8" s="9">
        <v>6760549</v>
      </c>
      <c r="K8" s="9">
        <v>6642495</v>
      </c>
      <c r="L8" s="9">
        <v>8610032</v>
      </c>
      <c r="M8" s="35">
        <v>4472679</v>
      </c>
      <c r="N8" s="9">
        <v>6763067</v>
      </c>
      <c r="O8" s="9">
        <v>6556389</v>
      </c>
      <c r="P8" s="9">
        <v>6573270</v>
      </c>
      <c r="Q8" s="35">
        <v>6580170</v>
      </c>
      <c r="R8" s="9">
        <v>9048919</v>
      </c>
      <c r="S8" s="62">
        <v>5341029</v>
      </c>
      <c r="T8" s="9">
        <v>5864973</v>
      </c>
      <c r="U8" s="35">
        <v>10260535</v>
      </c>
      <c r="V8" s="9">
        <v>7733041</v>
      </c>
      <c r="W8" s="9">
        <v>8005119</v>
      </c>
      <c r="X8" s="9">
        <v>8058929</v>
      </c>
      <c r="Y8" s="35">
        <v>13050729</v>
      </c>
      <c r="Z8" s="9">
        <v>14031272</v>
      </c>
      <c r="AA8" s="9">
        <v>7248537</v>
      </c>
      <c r="AB8" s="9">
        <v>9023948.4600000009</v>
      </c>
      <c r="AC8" s="35">
        <v>13530319.512000002</v>
      </c>
      <c r="AD8" s="9">
        <v>21494207.646000005</v>
      </c>
      <c r="AE8" s="9">
        <v>20257988.091999996</v>
      </c>
      <c r="AF8" s="9">
        <v>15832578.328000003</v>
      </c>
      <c r="AG8" s="35">
        <v>12457134</v>
      </c>
      <c r="AH8" s="86">
        <v>13670503.193999998</v>
      </c>
      <c r="AI8" s="86">
        <v>9672591.243999999</v>
      </c>
      <c r="AJ8" s="86">
        <v>9802507.7989999987</v>
      </c>
      <c r="AK8" s="86">
        <v>8520014.3099999987</v>
      </c>
      <c r="AL8" s="86">
        <v>9023992.8889999986</v>
      </c>
      <c r="AM8" s="86">
        <v>6705453.3850000007</v>
      </c>
      <c r="AN8" s="86">
        <v>8037035.7009999985</v>
      </c>
      <c r="AO8" s="86">
        <v>7726315.2800000012</v>
      </c>
      <c r="AP8" s="86">
        <v>6832221</v>
      </c>
      <c r="AQ8" s="86">
        <v>7014240.801</v>
      </c>
      <c r="AR8" s="86">
        <v>6931345.8020000001</v>
      </c>
      <c r="AS8" s="86">
        <v>34564345.686000004</v>
      </c>
      <c r="AT8" s="86">
        <v>38834033.127999999</v>
      </c>
    </row>
    <row r="9" spans="1:46" x14ac:dyDescent="0.15">
      <c r="A9" s="8" t="s">
        <v>24</v>
      </c>
      <c r="B9" s="9">
        <v>220849443</v>
      </c>
      <c r="C9" s="9">
        <v>193308801</v>
      </c>
      <c r="D9" s="9">
        <v>188097596</v>
      </c>
      <c r="E9" s="35">
        <v>167485290</v>
      </c>
      <c r="F9" s="9">
        <v>144579955</v>
      </c>
      <c r="G9" s="9">
        <v>141607699</v>
      </c>
      <c r="H9" s="9">
        <v>132795796</v>
      </c>
      <c r="I9" s="35">
        <v>166691041</v>
      </c>
      <c r="J9" s="9">
        <v>150915364</v>
      </c>
      <c r="K9" s="9">
        <v>158876523</v>
      </c>
      <c r="L9" s="9">
        <v>154485323</v>
      </c>
      <c r="M9" s="35">
        <v>169744300</v>
      </c>
      <c r="N9" s="9">
        <v>174023948</v>
      </c>
      <c r="O9" s="9">
        <v>174569302</v>
      </c>
      <c r="P9" s="9">
        <v>168735365</v>
      </c>
      <c r="Q9" s="35">
        <v>149729205</v>
      </c>
      <c r="R9" s="9">
        <v>151543165</v>
      </c>
      <c r="S9" s="62">
        <v>164285167</v>
      </c>
      <c r="T9" s="9">
        <v>157989282</v>
      </c>
      <c r="U9" s="35">
        <v>167518184</v>
      </c>
      <c r="V9" s="9">
        <v>170678742</v>
      </c>
      <c r="W9" s="9">
        <v>162214871</v>
      </c>
      <c r="X9" s="9">
        <v>151284994</v>
      </c>
      <c r="Y9" s="35">
        <v>142694814</v>
      </c>
      <c r="Z9" s="9">
        <v>119264022</v>
      </c>
      <c r="AA9" s="9">
        <v>87363675</v>
      </c>
      <c r="AB9" s="9">
        <v>99223856.986200094</v>
      </c>
      <c r="AC9" s="35">
        <v>109715823.77516399</v>
      </c>
      <c r="AD9" s="9">
        <v>139200421.64516371</v>
      </c>
      <c r="AE9" s="9">
        <v>156242042.12316364</v>
      </c>
      <c r="AF9" s="9">
        <v>206757335.64316374</v>
      </c>
      <c r="AG9" s="35">
        <v>201017607</v>
      </c>
      <c r="AH9" s="86">
        <v>206995409.94019026</v>
      </c>
      <c r="AI9" s="86">
        <v>233696723.91019034</v>
      </c>
      <c r="AJ9" s="86">
        <v>243196942.52419031</v>
      </c>
      <c r="AK9" s="86">
        <v>226070790.44608185</v>
      </c>
      <c r="AL9" s="86">
        <v>226768319.41108182</v>
      </c>
      <c r="AM9" s="86">
        <v>237313906.40708187</v>
      </c>
      <c r="AN9" s="86">
        <v>246683284.94908184</v>
      </c>
      <c r="AO9" s="86">
        <v>244907815.25497344</v>
      </c>
      <c r="AP9" s="86">
        <v>230458776</v>
      </c>
      <c r="AQ9" s="86">
        <v>241910561.16097337</v>
      </c>
      <c r="AR9" s="86">
        <v>254513761.23397335</v>
      </c>
      <c r="AS9" s="86">
        <v>271807859.42199999</v>
      </c>
      <c r="AT9" s="86">
        <v>271785474.72900003</v>
      </c>
    </row>
    <row r="10" spans="1:46" x14ac:dyDescent="0.15">
      <c r="A10" s="8" t="s">
        <v>25</v>
      </c>
      <c r="B10" s="9">
        <v>43573896</v>
      </c>
      <c r="C10" s="9">
        <v>43740155</v>
      </c>
      <c r="D10" s="9">
        <v>39165173</v>
      </c>
      <c r="E10" s="35">
        <v>53038312</v>
      </c>
      <c r="F10" s="9">
        <v>34161830</v>
      </c>
      <c r="G10" s="9">
        <v>30384739</v>
      </c>
      <c r="H10" s="9">
        <v>30554953</v>
      </c>
      <c r="I10" s="35">
        <v>31645933</v>
      </c>
      <c r="J10" s="9">
        <v>30614150</v>
      </c>
      <c r="K10" s="9">
        <v>38076798</v>
      </c>
      <c r="L10" s="9">
        <v>37785829</v>
      </c>
      <c r="M10" s="35">
        <v>36743344</v>
      </c>
      <c r="N10" s="9">
        <v>37812745</v>
      </c>
      <c r="O10" s="9">
        <v>36609151</v>
      </c>
      <c r="P10" s="9">
        <v>36178497</v>
      </c>
      <c r="Q10" s="35">
        <v>27866932</v>
      </c>
      <c r="R10" s="9">
        <v>26257999</v>
      </c>
      <c r="S10" s="62">
        <v>28689400.953999996</v>
      </c>
      <c r="T10" s="9">
        <v>36998167</v>
      </c>
      <c r="U10" s="35">
        <v>38693147</v>
      </c>
      <c r="V10" s="9">
        <v>41849891.81400001</v>
      </c>
      <c r="W10" s="9">
        <v>32142988</v>
      </c>
      <c r="X10" s="9">
        <v>42938399</v>
      </c>
      <c r="Y10" s="35">
        <v>35858093</v>
      </c>
      <c r="Z10" s="9">
        <v>33436206</v>
      </c>
      <c r="AA10" s="9">
        <v>27212956</v>
      </c>
      <c r="AB10" s="9">
        <v>30862588.699000016</v>
      </c>
      <c r="AC10" s="35">
        <v>15070692.489</v>
      </c>
      <c r="AD10" s="9">
        <v>15922411</v>
      </c>
      <c r="AE10" s="9">
        <v>23592724.597000003</v>
      </c>
      <c r="AF10" s="9">
        <v>31832279</v>
      </c>
      <c r="AG10" s="35">
        <v>24416934</v>
      </c>
      <c r="AH10" s="86">
        <v>34456220.439999945</v>
      </c>
      <c r="AI10" s="86">
        <v>38875116.299000025</v>
      </c>
      <c r="AJ10" s="86">
        <v>41411392.98999995</v>
      </c>
      <c r="AK10" s="86">
        <v>40076594.721000016</v>
      </c>
      <c r="AL10" s="86">
        <v>42482034.779999971</v>
      </c>
      <c r="AM10" s="86">
        <v>46344579.550999999</v>
      </c>
      <c r="AN10" s="86">
        <v>44788432.735000014</v>
      </c>
      <c r="AO10" s="86">
        <v>49375035.185000032</v>
      </c>
      <c r="AP10" s="86">
        <v>54002597</v>
      </c>
      <c r="AQ10" s="86">
        <v>55222399.256999969</v>
      </c>
      <c r="AR10" s="86">
        <v>57406456.235000014</v>
      </c>
      <c r="AS10" s="86">
        <v>44476861.30399999</v>
      </c>
      <c r="AT10" s="86">
        <v>48381886.537</v>
      </c>
    </row>
    <row r="11" spans="1:46" x14ac:dyDescent="0.15">
      <c r="A11" s="8" t="s">
        <v>26</v>
      </c>
      <c r="B11" s="9">
        <v>263970964</v>
      </c>
      <c r="C11" s="9">
        <v>279086345</v>
      </c>
      <c r="D11" s="9">
        <v>285994373</v>
      </c>
      <c r="E11" s="35">
        <v>173614615</v>
      </c>
      <c r="F11" s="9">
        <v>176888259</v>
      </c>
      <c r="G11" s="9">
        <v>179986830</v>
      </c>
      <c r="H11" s="9">
        <v>160867620</v>
      </c>
      <c r="I11" s="35">
        <v>131962636</v>
      </c>
      <c r="J11" s="9">
        <v>133983385</v>
      </c>
      <c r="K11" s="9">
        <v>115110019</v>
      </c>
      <c r="L11" s="9">
        <v>128081395</v>
      </c>
      <c r="M11" s="35">
        <v>102831382</v>
      </c>
      <c r="N11" s="9">
        <v>92508421</v>
      </c>
      <c r="O11" s="9">
        <v>85377451</v>
      </c>
      <c r="P11" s="9">
        <v>90764304</v>
      </c>
      <c r="Q11" s="35">
        <v>105245246</v>
      </c>
      <c r="R11" s="9">
        <v>116988552</v>
      </c>
      <c r="S11" s="62">
        <v>117155129</v>
      </c>
      <c r="T11" s="9">
        <v>120498742</v>
      </c>
      <c r="U11" s="35">
        <v>100751145.04356284</v>
      </c>
      <c r="V11" s="9">
        <v>90074080.319536641</v>
      </c>
      <c r="W11" s="9">
        <v>86396274.054860011</v>
      </c>
      <c r="X11" s="9">
        <v>83267856.708000004</v>
      </c>
      <c r="Y11" s="35">
        <v>75800358.547000006</v>
      </c>
      <c r="Z11" s="9">
        <v>87819527</v>
      </c>
      <c r="AA11" s="9">
        <v>92028427</v>
      </c>
      <c r="AB11" s="9">
        <v>90247930.264734283</v>
      </c>
      <c r="AC11" s="35">
        <v>75504774.484534487</v>
      </c>
      <c r="AD11" s="9">
        <v>78159964.460194513</v>
      </c>
      <c r="AE11" s="9">
        <v>81555265.689232066</v>
      </c>
      <c r="AF11" s="9">
        <v>71273525.720047951</v>
      </c>
      <c r="AG11" s="35">
        <v>74594562</v>
      </c>
      <c r="AH11" s="86">
        <v>79174425.840504766</v>
      </c>
      <c r="AI11" s="86">
        <v>81386947.934705719</v>
      </c>
      <c r="AJ11" s="86">
        <v>78511681.828959063</v>
      </c>
      <c r="AK11" s="86">
        <v>135255402.45383722</v>
      </c>
      <c r="AL11" s="86">
        <v>135385361.60129511</v>
      </c>
      <c r="AM11" s="86">
        <v>134269998.05857763</v>
      </c>
      <c r="AN11" s="86">
        <v>140137336.38333371</v>
      </c>
      <c r="AO11" s="86">
        <v>132531844.03007206</v>
      </c>
      <c r="AP11" s="86">
        <v>116626268</v>
      </c>
      <c r="AQ11" s="86">
        <v>117255075.30752313</v>
      </c>
      <c r="AR11" s="86">
        <v>114290344.67976856</v>
      </c>
      <c r="AS11" s="86">
        <v>123981727.99399421</v>
      </c>
      <c r="AT11" s="86">
        <v>141268259.14962816</v>
      </c>
    </row>
    <row r="12" spans="1:46" x14ac:dyDescent="0.15">
      <c r="A12" s="8" t="s">
        <v>27</v>
      </c>
      <c r="B12" s="9">
        <v>22410938</v>
      </c>
      <c r="C12" s="9">
        <v>23728134</v>
      </c>
      <c r="D12" s="9">
        <v>22909849</v>
      </c>
      <c r="E12" s="35">
        <v>25116904</v>
      </c>
      <c r="F12" s="9">
        <v>25697273</v>
      </c>
      <c r="G12" s="9">
        <v>26363121</v>
      </c>
      <c r="H12" s="9">
        <v>26666124</v>
      </c>
      <c r="I12" s="35">
        <v>27012977</v>
      </c>
      <c r="J12" s="9">
        <v>31723236</v>
      </c>
      <c r="K12" s="9">
        <v>28592756</v>
      </c>
      <c r="L12" s="9">
        <v>28644019</v>
      </c>
      <c r="M12" s="35">
        <v>30721653</v>
      </c>
      <c r="N12" s="9">
        <v>34242911</v>
      </c>
      <c r="O12" s="9">
        <v>30586265</v>
      </c>
      <c r="P12" s="9">
        <v>34909742</v>
      </c>
      <c r="Q12" s="35">
        <v>38003647</v>
      </c>
      <c r="R12" s="9">
        <v>41920638</v>
      </c>
      <c r="S12" s="62">
        <v>38878416</v>
      </c>
      <c r="T12" s="9">
        <v>40842670</v>
      </c>
      <c r="U12" s="35">
        <v>47125356</v>
      </c>
      <c r="V12" s="9">
        <v>48553292</v>
      </c>
      <c r="W12" s="9">
        <v>41041991</v>
      </c>
      <c r="X12" s="9">
        <v>42661695</v>
      </c>
      <c r="Y12" s="35">
        <v>40626154</v>
      </c>
      <c r="Z12" s="9">
        <v>46434949</v>
      </c>
      <c r="AA12" s="9">
        <v>39416981</v>
      </c>
      <c r="AB12" s="9">
        <v>39283490.776000008</v>
      </c>
      <c r="AC12" s="35">
        <v>46819654.938000001</v>
      </c>
      <c r="AD12" s="9">
        <v>47951330.270999998</v>
      </c>
      <c r="AE12" s="9">
        <v>31803987.406999998</v>
      </c>
      <c r="AF12" s="9">
        <v>33191057.180999998</v>
      </c>
      <c r="AG12" s="35">
        <v>39487797.789999999</v>
      </c>
      <c r="AH12" s="86">
        <v>44369492.674999997</v>
      </c>
      <c r="AI12" s="86">
        <v>51830312.685000002</v>
      </c>
      <c r="AJ12" s="86">
        <v>60310606.811999984</v>
      </c>
      <c r="AK12" s="86">
        <v>58522096.072000004</v>
      </c>
      <c r="AL12" s="86">
        <v>60888685.41300001</v>
      </c>
      <c r="AM12" s="86">
        <v>56957535.070000008</v>
      </c>
      <c r="AN12" s="86">
        <v>49730870.674999997</v>
      </c>
      <c r="AO12" s="86">
        <v>60911635.991999991</v>
      </c>
      <c r="AP12" s="86">
        <v>67351153</v>
      </c>
      <c r="AQ12" s="86">
        <v>53284847.936000004</v>
      </c>
      <c r="AR12" s="86">
        <v>60077235.679999992</v>
      </c>
      <c r="AS12" s="86">
        <v>31404406.127999999</v>
      </c>
      <c r="AT12" s="86">
        <v>33373147.928999998</v>
      </c>
    </row>
    <row r="13" spans="1:46" x14ac:dyDescent="0.15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>
        <v>2075517</v>
      </c>
      <c r="AA13" s="9">
        <v>2195312</v>
      </c>
      <c r="AB13" s="9">
        <v>3260533.7779999999</v>
      </c>
      <c r="AC13" s="35">
        <v>3574469.8669999996</v>
      </c>
      <c r="AD13" s="9">
        <v>3448027.4</v>
      </c>
      <c r="AE13" s="9">
        <v>3093391.4699999997</v>
      </c>
      <c r="AF13" s="9">
        <v>2616840.6660000002</v>
      </c>
      <c r="AG13" s="35">
        <v>1739545.632</v>
      </c>
      <c r="AH13" s="86">
        <v>1722020.3759999999</v>
      </c>
      <c r="AI13" s="86">
        <v>128310.07799999999</v>
      </c>
      <c r="AJ13" s="86">
        <v>0</v>
      </c>
      <c r="AK13" s="86">
        <v>0</v>
      </c>
      <c r="AL13" s="86">
        <v>0</v>
      </c>
      <c r="AM13" s="86">
        <v>0</v>
      </c>
      <c r="AN13" s="86">
        <v>0</v>
      </c>
      <c r="AO13" s="86"/>
      <c r="AP13" s="86"/>
      <c r="AQ13" s="86">
        <v>0</v>
      </c>
      <c r="AR13" s="86">
        <v>0</v>
      </c>
      <c r="AS13" s="86">
        <v>0</v>
      </c>
      <c r="AT13" s="86">
        <v>0</v>
      </c>
    </row>
    <row r="14" spans="1:46" x14ac:dyDescent="0.15">
      <c r="A14" s="15" t="s">
        <v>28</v>
      </c>
      <c r="B14" s="16">
        <v>589689195</v>
      </c>
      <c r="C14" s="16">
        <v>604337888</v>
      </c>
      <c r="D14" s="16">
        <v>572377847</v>
      </c>
      <c r="E14" s="16">
        <v>453558380</v>
      </c>
      <c r="F14" s="16">
        <v>421796141</v>
      </c>
      <c r="G14" s="16">
        <v>418734487</v>
      </c>
      <c r="H14" s="16">
        <v>410813648</v>
      </c>
      <c r="I14" s="16">
        <v>413191630</v>
      </c>
      <c r="J14" s="16">
        <v>395110029</v>
      </c>
      <c r="K14" s="16">
        <v>372725859</v>
      </c>
      <c r="L14" s="16">
        <v>385013710</v>
      </c>
      <c r="M14" s="16">
        <v>385427917</v>
      </c>
      <c r="N14" s="16">
        <v>366078626</v>
      </c>
      <c r="O14" s="16">
        <v>360961919</v>
      </c>
      <c r="P14" s="16">
        <v>365240059</v>
      </c>
      <c r="Q14" s="16">
        <v>379464308</v>
      </c>
      <c r="R14" s="16">
        <v>377435108</v>
      </c>
      <c r="S14" s="63">
        <v>406421008.954</v>
      </c>
      <c r="T14" s="16">
        <v>414048642</v>
      </c>
      <c r="U14" s="16">
        <v>441407120.04356283</v>
      </c>
      <c r="V14" s="16">
        <v>404585657.13353664</v>
      </c>
      <c r="W14" s="16">
        <v>381337044.05486</v>
      </c>
      <c r="X14" s="16">
        <v>372365278.708</v>
      </c>
      <c r="Y14" s="16">
        <v>378463558.54699999</v>
      </c>
      <c r="Z14" s="16">
        <f>SUM(Z6:Z13)</f>
        <v>367767593</v>
      </c>
      <c r="AA14" s="16">
        <f>SUM(AA6:AA13)</f>
        <v>338362510</v>
      </c>
      <c r="AB14" s="16">
        <f>SUM(AB6:AB13)</f>
        <v>324623109.70893437</v>
      </c>
      <c r="AC14" s="16">
        <f t="shared" ref="AC14:AD14" si="0">SUM(AC6:AC13)</f>
        <v>335320296.66269851</v>
      </c>
      <c r="AD14" s="16">
        <f t="shared" si="0"/>
        <v>366005574.75535822</v>
      </c>
      <c r="AE14" s="16">
        <v>367543577.47939575</v>
      </c>
      <c r="AF14" s="16">
        <v>405503109.51921165</v>
      </c>
      <c r="AG14" s="16">
        <v>449877019.72200006</v>
      </c>
      <c r="AH14" s="16">
        <v>464947345.35269499</v>
      </c>
      <c r="AI14" s="16">
        <v>466435566.29489613</v>
      </c>
      <c r="AJ14" s="16">
        <v>490202323.35014927</v>
      </c>
      <c r="AK14" s="16">
        <v>555601116.45391905</v>
      </c>
      <c r="AL14" s="16">
        <v>568939252.59737694</v>
      </c>
      <c r="AM14" s="16">
        <v>557077323.08165956</v>
      </c>
      <c r="AN14" s="16">
        <v>560427375.18241549</v>
      </c>
      <c r="AO14" s="16">
        <v>572109552.46504557</v>
      </c>
      <c r="AP14" s="16">
        <v>522274823</v>
      </c>
      <c r="AQ14" s="16">
        <v>533617211.95449644</v>
      </c>
      <c r="AR14" s="16">
        <v>569989503.25674188</v>
      </c>
      <c r="AS14" s="16">
        <v>589125325.8859942</v>
      </c>
      <c r="AT14" s="16">
        <v>614944203.24462831</v>
      </c>
    </row>
    <row r="15" spans="1:46" x14ac:dyDescent="0.15">
      <c r="A15" s="8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Y15" s="85"/>
      <c r="AA15" s="9"/>
      <c r="AB15" s="9">
        <v>0</v>
      </c>
      <c r="AC15" s="9">
        <v>0</v>
      </c>
      <c r="AD15" s="9">
        <v>0</v>
      </c>
      <c r="AE15" s="9"/>
      <c r="AF15" s="9"/>
      <c r="AG15" s="35"/>
      <c r="AH15" s="9"/>
      <c r="AI15" s="9"/>
      <c r="AJ15" s="9"/>
      <c r="AK15" s="9"/>
      <c r="AL15" s="9" t="s">
        <v>113</v>
      </c>
      <c r="AM15" s="9"/>
      <c r="AN15" s="9"/>
      <c r="AO15" s="9"/>
      <c r="AP15" s="9"/>
      <c r="AQ15" s="9"/>
      <c r="AR15" s="9"/>
      <c r="AS15" s="9" t="s">
        <v>113</v>
      </c>
      <c r="AT15" s="9" t="s">
        <v>113</v>
      </c>
    </row>
    <row r="16" spans="1:46" x14ac:dyDescent="0.15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>
        <v>0</v>
      </c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Y16" s="85"/>
      <c r="AG16" s="85"/>
      <c r="AL16" s="1" t="s">
        <v>113</v>
      </c>
      <c r="AS16" s="1" t="s">
        <v>113</v>
      </c>
      <c r="AT16" s="1" t="s">
        <v>113</v>
      </c>
    </row>
    <row r="17" spans="1:46" x14ac:dyDescent="0.15">
      <c r="A17" s="8" t="s">
        <v>22</v>
      </c>
      <c r="B17" s="9">
        <v>5111991</v>
      </c>
      <c r="C17" s="9">
        <v>5528940</v>
      </c>
      <c r="D17" s="9">
        <v>5452803</v>
      </c>
      <c r="E17" s="35">
        <v>5601961</v>
      </c>
      <c r="F17" s="9">
        <v>5717220</v>
      </c>
      <c r="G17" s="9">
        <v>2389617</v>
      </c>
      <c r="H17" s="9">
        <v>2409454</v>
      </c>
      <c r="I17" s="35">
        <v>2123436</v>
      </c>
      <c r="J17" s="9">
        <v>2146926</v>
      </c>
      <c r="K17" s="9">
        <v>1909160</v>
      </c>
      <c r="L17" s="9">
        <v>1586578</v>
      </c>
      <c r="M17" s="35">
        <v>1614836</v>
      </c>
      <c r="N17" s="9">
        <v>1477511</v>
      </c>
      <c r="O17" s="9">
        <v>1388530</v>
      </c>
      <c r="P17" s="9">
        <v>1258407</v>
      </c>
      <c r="Q17" s="35">
        <v>1171452</v>
      </c>
      <c r="R17" s="9">
        <v>1090024</v>
      </c>
      <c r="S17" s="62">
        <v>1175145</v>
      </c>
      <c r="T17" s="9">
        <v>1141382</v>
      </c>
      <c r="U17" s="35">
        <v>1455707</v>
      </c>
      <c r="V17" s="9">
        <v>1418309</v>
      </c>
      <c r="W17" s="9">
        <v>1384235</v>
      </c>
      <c r="X17" s="9">
        <v>1395262</v>
      </c>
      <c r="Y17" s="35">
        <v>1431010</v>
      </c>
      <c r="Z17" s="9">
        <v>1441420.7319999998</v>
      </c>
      <c r="AA17" s="9">
        <v>1396640</v>
      </c>
      <c r="AB17" s="9">
        <v>1350960.7709999999</v>
      </c>
      <c r="AC17" s="35">
        <v>1243053.2040000001</v>
      </c>
      <c r="AD17" s="86">
        <v>1241970.942</v>
      </c>
      <c r="AE17" s="86">
        <v>1242805.3859999999</v>
      </c>
      <c r="AF17" s="86">
        <v>1313317</v>
      </c>
      <c r="AG17" s="35">
        <v>1341209.5</v>
      </c>
      <c r="AH17" s="86">
        <v>1281645.6359999999</v>
      </c>
      <c r="AI17" s="86">
        <v>1427267.3949999998</v>
      </c>
      <c r="AJ17" s="86">
        <v>1428937.5599999998</v>
      </c>
      <c r="AK17" s="86">
        <v>444497.81999999995</v>
      </c>
      <c r="AL17" s="86">
        <v>435855.42200000002</v>
      </c>
      <c r="AM17" s="86">
        <v>415813.75599999999</v>
      </c>
      <c r="AN17" s="86">
        <v>404204.19200000004</v>
      </c>
      <c r="AO17" s="86">
        <v>216230.97200000007</v>
      </c>
      <c r="AP17" s="86">
        <v>317599</v>
      </c>
      <c r="AQ17" s="86">
        <v>311373.6370000001</v>
      </c>
      <c r="AR17" s="86">
        <v>193912.50900001999</v>
      </c>
      <c r="AS17" s="86">
        <v>189439.62899999996</v>
      </c>
      <c r="AT17" s="86">
        <v>180207.97800000012</v>
      </c>
    </row>
    <row r="18" spans="1:46" x14ac:dyDescent="0.15">
      <c r="A18" s="8" t="s">
        <v>23</v>
      </c>
      <c r="B18" s="9">
        <v>1681686</v>
      </c>
      <c r="C18" s="9">
        <v>1687700</v>
      </c>
      <c r="D18" s="9">
        <v>1694071</v>
      </c>
      <c r="E18" s="35">
        <v>2770708</v>
      </c>
      <c r="F18" s="9">
        <v>1737335</v>
      </c>
      <c r="G18" s="9">
        <v>1747977</v>
      </c>
      <c r="H18" s="9">
        <v>1760084</v>
      </c>
      <c r="I18" s="35">
        <v>2849261</v>
      </c>
      <c r="J18" s="9">
        <v>2847654</v>
      </c>
      <c r="K18" s="9">
        <v>2862025</v>
      </c>
      <c r="L18" s="9">
        <v>2870285</v>
      </c>
      <c r="M18" s="35">
        <v>2874085</v>
      </c>
      <c r="N18" s="9">
        <v>2877885</v>
      </c>
      <c r="O18" s="9">
        <v>2877885</v>
      </c>
      <c r="P18" s="9">
        <v>2877885</v>
      </c>
      <c r="Q18" s="35">
        <v>2877885</v>
      </c>
      <c r="R18" s="9">
        <v>2879685</v>
      </c>
      <c r="S18" s="62">
        <v>2879691</v>
      </c>
      <c r="T18" s="9">
        <v>2881485</v>
      </c>
      <c r="U18" s="35">
        <v>2883285</v>
      </c>
      <c r="V18" s="9">
        <v>2883285</v>
      </c>
      <c r="W18" s="9">
        <v>2883285</v>
      </c>
      <c r="X18" s="9">
        <v>2885085</v>
      </c>
      <c r="Y18" s="35">
        <v>2885085</v>
      </c>
      <c r="Z18" s="9">
        <v>2886885.2340000002</v>
      </c>
      <c r="AA18" s="9">
        <v>2886885</v>
      </c>
      <c r="AB18" s="9">
        <v>2886885.2340000002</v>
      </c>
      <c r="AC18" s="35">
        <v>2886885.2340000002</v>
      </c>
      <c r="AD18" s="86">
        <v>2886885.2340000002</v>
      </c>
      <c r="AE18" s="86">
        <v>2886885.2340000002</v>
      </c>
      <c r="AF18" s="86">
        <v>2886885.2340000002</v>
      </c>
      <c r="AG18" s="35">
        <v>2886885</v>
      </c>
      <c r="AH18" s="86">
        <v>2886885.2340000002</v>
      </c>
      <c r="AI18" s="86">
        <v>2886885.2340000002</v>
      </c>
      <c r="AJ18" s="86">
        <v>2886885.2340000002</v>
      </c>
      <c r="AK18" s="86">
        <v>2886885.2340000002</v>
      </c>
      <c r="AL18" s="86">
        <v>2886885.2340000002</v>
      </c>
      <c r="AM18" s="86">
        <v>2886885.2340000002</v>
      </c>
      <c r="AN18" s="86">
        <v>2886885.2340000002</v>
      </c>
      <c r="AO18" s="86">
        <v>2886885.2340000002</v>
      </c>
      <c r="AP18" s="86">
        <v>2886885</v>
      </c>
      <c r="AQ18" s="86">
        <v>2886885.2340000002</v>
      </c>
      <c r="AR18" s="86">
        <v>2886885.2340000002</v>
      </c>
      <c r="AS18" s="86">
        <v>2886885.2340000002</v>
      </c>
      <c r="AT18" s="86">
        <v>2886885.2340000002</v>
      </c>
    </row>
    <row r="19" spans="1:46" x14ac:dyDescent="0.15">
      <c r="A19" s="8" t="s">
        <v>24</v>
      </c>
      <c r="B19" s="9">
        <v>2875539</v>
      </c>
      <c r="C19" s="9">
        <v>2929615</v>
      </c>
      <c r="D19" s="9">
        <v>2921987</v>
      </c>
      <c r="E19" s="35">
        <v>2533260</v>
      </c>
      <c r="F19" s="9">
        <v>2415485</v>
      </c>
      <c r="G19" s="9">
        <v>2558607</v>
      </c>
      <c r="H19" s="9">
        <v>2646151</v>
      </c>
      <c r="I19" s="35">
        <v>2453734</v>
      </c>
      <c r="J19" s="9">
        <v>2360861</v>
      </c>
      <c r="K19" s="9">
        <v>2437315</v>
      </c>
      <c r="L19" s="9">
        <v>2339394</v>
      </c>
      <c r="M19" s="35">
        <v>2200921</v>
      </c>
      <c r="N19" s="9">
        <v>6568419</v>
      </c>
      <c r="O19" s="9">
        <v>19847080</v>
      </c>
      <c r="P19" s="9">
        <v>19925036</v>
      </c>
      <c r="Q19" s="35">
        <v>27002818</v>
      </c>
      <c r="R19" s="9">
        <v>18044921</v>
      </c>
      <c r="S19" s="62">
        <v>19422397</v>
      </c>
      <c r="T19" s="9">
        <v>16403085</v>
      </c>
      <c r="U19" s="35">
        <v>22617810</v>
      </c>
      <c r="V19" s="9">
        <v>22391103</v>
      </c>
      <c r="W19" s="9">
        <v>21671090</v>
      </c>
      <c r="X19" s="9">
        <v>21684762</v>
      </c>
      <c r="Y19" s="35">
        <v>24926926</v>
      </c>
      <c r="Z19" s="9">
        <v>24969479.517999999</v>
      </c>
      <c r="AA19" s="9">
        <v>24741513</v>
      </c>
      <c r="AB19" s="9">
        <v>28159047.458999999</v>
      </c>
      <c r="AC19" s="35">
        <v>20609248.528999999</v>
      </c>
      <c r="AD19" s="86">
        <v>19502041.280999999</v>
      </c>
      <c r="AE19" s="86">
        <v>15860412.966000002</v>
      </c>
      <c r="AF19" s="86">
        <v>13350773.5</v>
      </c>
      <c r="AG19" s="35">
        <v>6069870</v>
      </c>
      <c r="AH19" s="86">
        <v>5490400.5479999995</v>
      </c>
      <c r="AI19" s="86">
        <v>3113807.6880000005</v>
      </c>
      <c r="AJ19" s="86">
        <v>1466046.449</v>
      </c>
      <c r="AK19" s="86">
        <v>1865794.925</v>
      </c>
      <c r="AL19" s="86">
        <v>1778670.31</v>
      </c>
      <c r="AM19" s="86">
        <v>1846809.693</v>
      </c>
      <c r="AN19" s="86">
        <v>1902522.1010000003</v>
      </c>
      <c r="AO19" s="86">
        <v>1933693.1909999999</v>
      </c>
      <c r="AP19" s="86">
        <v>2076549</v>
      </c>
      <c r="AQ19" s="86">
        <v>1964261.2250000001</v>
      </c>
      <c r="AR19" s="86">
        <v>2140574.4840000002</v>
      </c>
      <c r="AS19" s="86">
        <v>2277135.287</v>
      </c>
      <c r="AT19" s="86">
        <v>2254543.571</v>
      </c>
    </row>
    <row r="20" spans="1:46" x14ac:dyDescent="0.15">
      <c r="A20" s="8" t="s">
        <v>30</v>
      </c>
      <c r="B20" s="9">
        <v>60719582</v>
      </c>
      <c r="C20" s="9">
        <v>62180092</v>
      </c>
      <c r="D20" s="9">
        <v>71504650</v>
      </c>
      <c r="E20" s="35">
        <v>108859213</v>
      </c>
      <c r="F20" s="9">
        <v>106272651</v>
      </c>
      <c r="G20" s="9">
        <v>108361680</v>
      </c>
      <c r="H20" s="9">
        <v>166809651</v>
      </c>
      <c r="I20" s="35">
        <v>227264720</v>
      </c>
      <c r="J20" s="9">
        <v>240787921</v>
      </c>
      <c r="K20" s="9">
        <v>243773988</v>
      </c>
      <c r="L20" s="9">
        <v>249702928</v>
      </c>
      <c r="M20" s="35">
        <v>261640379</v>
      </c>
      <c r="N20" s="9">
        <v>279091713</v>
      </c>
      <c r="O20" s="9">
        <v>284980510</v>
      </c>
      <c r="P20" s="9">
        <v>286112783</v>
      </c>
      <c r="Q20" s="35">
        <v>260960335</v>
      </c>
      <c r="R20" s="9">
        <v>264254195</v>
      </c>
      <c r="S20" s="62">
        <v>266940988</v>
      </c>
      <c r="T20" s="9">
        <v>267473827</v>
      </c>
      <c r="U20" s="35">
        <v>274917200</v>
      </c>
      <c r="V20" s="9">
        <v>280642207</v>
      </c>
      <c r="W20" s="9">
        <v>281704564</v>
      </c>
      <c r="X20" s="9">
        <v>292826227</v>
      </c>
      <c r="Y20" s="35">
        <v>283994105</v>
      </c>
      <c r="Z20" s="9">
        <v>286292684.7070446</v>
      </c>
      <c r="AA20" s="9">
        <v>289535627</v>
      </c>
      <c r="AB20" s="9">
        <v>288713680.37426579</v>
      </c>
      <c r="AC20" s="35">
        <v>296845114</v>
      </c>
      <c r="AD20" s="86">
        <v>302297643.65459061</v>
      </c>
      <c r="AE20" s="86">
        <v>309638646.7185939</v>
      </c>
      <c r="AF20" s="86">
        <v>337271150.88597047</v>
      </c>
      <c r="AG20" s="35">
        <v>343098608</v>
      </c>
      <c r="AH20" s="86">
        <v>347107314.62862933</v>
      </c>
      <c r="AI20" s="86">
        <v>361401428.96199018</v>
      </c>
      <c r="AJ20" s="86">
        <v>369527717.95662659</v>
      </c>
      <c r="AK20" s="86">
        <v>322307030.55010134</v>
      </c>
      <c r="AL20" s="86">
        <v>337491378</v>
      </c>
      <c r="AM20" s="86">
        <v>377365930.50463569</v>
      </c>
      <c r="AN20" s="86">
        <v>366677650.47710031</v>
      </c>
      <c r="AO20" s="86">
        <v>316767012.46989864</v>
      </c>
      <c r="AP20" s="86">
        <v>331691902</v>
      </c>
      <c r="AQ20" s="86">
        <v>336635778.70161879</v>
      </c>
      <c r="AR20" s="86">
        <v>348934121.39497578</v>
      </c>
      <c r="AS20" s="86">
        <v>353801433.04292762</v>
      </c>
      <c r="AT20" s="86">
        <v>350215120.10909224</v>
      </c>
    </row>
    <row r="21" spans="1:46" x14ac:dyDescent="0.15">
      <c r="A21" s="8" t="s">
        <v>25</v>
      </c>
      <c r="B21" s="9">
        <v>17485600</v>
      </c>
      <c r="C21" s="9">
        <v>19328498</v>
      </c>
      <c r="D21" s="9">
        <v>22367069</v>
      </c>
      <c r="E21" s="35">
        <v>25799255</v>
      </c>
      <c r="F21" s="9">
        <v>28319289</v>
      </c>
      <c r="G21" s="9">
        <v>30262890</v>
      </c>
      <c r="H21" s="9">
        <v>30905307</v>
      </c>
      <c r="I21" s="35">
        <v>29396766</v>
      </c>
      <c r="J21" s="9">
        <v>31494248</v>
      </c>
      <c r="K21" s="9">
        <v>27955805</v>
      </c>
      <c r="L21" s="9">
        <v>27960957</v>
      </c>
      <c r="M21" s="35">
        <v>22137313</v>
      </c>
      <c r="N21" s="9">
        <v>24452278</v>
      </c>
      <c r="O21" s="9">
        <v>25483268</v>
      </c>
      <c r="P21" s="9">
        <v>28330240</v>
      </c>
      <c r="Q21" s="35">
        <v>39955393</v>
      </c>
      <c r="R21" s="9">
        <v>41478363</v>
      </c>
      <c r="S21" s="62">
        <v>42467659.856000006</v>
      </c>
      <c r="T21" s="9">
        <v>41178399</v>
      </c>
      <c r="U21" s="35">
        <v>42623859</v>
      </c>
      <c r="V21" s="9">
        <v>48069939</v>
      </c>
      <c r="W21" s="9">
        <v>46268683</v>
      </c>
      <c r="X21" s="9">
        <v>50737408</v>
      </c>
      <c r="Y21" s="35">
        <v>46228322</v>
      </c>
      <c r="Z21" s="9">
        <v>46952311.265999973</v>
      </c>
      <c r="AA21" s="9">
        <v>47231094</v>
      </c>
      <c r="AB21" s="9">
        <v>47453244.924999945</v>
      </c>
      <c r="AC21" s="35">
        <v>59601320</v>
      </c>
      <c r="AD21" s="86">
        <v>59381545.196000025</v>
      </c>
      <c r="AE21" s="86">
        <v>60047223.833999991</v>
      </c>
      <c r="AF21" s="86">
        <v>63003040.352850392</v>
      </c>
      <c r="AG21" s="35">
        <v>69209844</v>
      </c>
      <c r="AH21" s="86">
        <v>72352293.401850358</v>
      </c>
      <c r="AI21" s="86">
        <v>78506925.849850357</v>
      </c>
      <c r="AJ21" s="86">
        <v>78581116.363850355</v>
      </c>
      <c r="AK21" s="86">
        <v>81573404.041850328</v>
      </c>
      <c r="AL21" s="86">
        <v>74956510.156850338</v>
      </c>
      <c r="AM21" s="86">
        <v>66092328.288850307</v>
      </c>
      <c r="AN21" s="86">
        <v>68134832.578850329</v>
      </c>
      <c r="AO21" s="86">
        <v>71066976.092000008</v>
      </c>
      <c r="AP21" s="86">
        <v>76594772</v>
      </c>
      <c r="AQ21" s="86">
        <v>78015474.289000034</v>
      </c>
      <c r="AR21" s="86">
        <v>80143380.980000019</v>
      </c>
      <c r="AS21" s="86">
        <v>107253365.083</v>
      </c>
      <c r="AT21" s="86">
        <v>110333106.46000004</v>
      </c>
    </row>
    <row r="22" spans="1:46" x14ac:dyDescent="0.15">
      <c r="A22" s="8" t="s">
        <v>31</v>
      </c>
      <c r="B22" s="9">
        <v>56161209</v>
      </c>
      <c r="C22" s="9">
        <v>56140618</v>
      </c>
      <c r="D22" s="9">
        <v>41759344</v>
      </c>
      <c r="E22" s="35">
        <v>39001940</v>
      </c>
      <c r="F22" s="9">
        <v>46324371</v>
      </c>
      <c r="G22" s="9">
        <v>52986148</v>
      </c>
      <c r="H22" s="9">
        <v>52530802</v>
      </c>
      <c r="I22" s="35">
        <v>48078628</v>
      </c>
      <c r="J22" s="9">
        <v>47952853</v>
      </c>
      <c r="K22" s="9">
        <v>50956293</v>
      </c>
      <c r="L22" s="9">
        <v>51375115</v>
      </c>
      <c r="M22" s="35">
        <v>53933241</v>
      </c>
      <c r="N22" s="9">
        <v>54502767</v>
      </c>
      <c r="O22" s="9">
        <v>58274446</v>
      </c>
      <c r="P22" s="9">
        <v>56058256</v>
      </c>
      <c r="Q22" s="35">
        <v>62513595</v>
      </c>
      <c r="R22" s="9">
        <v>65295419</v>
      </c>
      <c r="S22" s="62">
        <v>68204411</v>
      </c>
      <c r="T22" s="9">
        <v>73006636</v>
      </c>
      <c r="U22" s="35">
        <v>78190772.973516405</v>
      </c>
      <c r="V22" s="9">
        <v>79284301.741185844</v>
      </c>
      <c r="W22" s="9">
        <v>92358942</v>
      </c>
      <c r="X22" s="9">
        <v>89420374</v>
      </c>
      <c r="Y22" s="35">
        <v>100619749</v>
      </c>
      <c r="Z22" s="9">
        <v>101617965.85340387</v>
      </c>
      <c r="AA22" s="9">
        <v>95616503</v>
      </c>
      <c r="AB22" s="9">
        <v>94564843.667416662</v>
      </c>
      <c r="AC22" s="35">
        <v>96495342.22649993</v>
      </c>
      <c r="AD22" s="86">
        <v>101630655.87956785</v>
      </c>
      <c r="AE22" s="86">
        <v>103952074.90003943</v>
      </c>
      <c r="AF22" s="86">
        <v>84067863.891359597</v>
      </c>
      <c r="AG22" s="35">
        <v>85076524.5</v>
      </c>
      <c r="AH22" s="86">
        <v>81705347.038081259</v>
      </c>
      <c r="AI22" s="86">
        <v>80491849.899702668</v>
      </c>
      <c r="AJ22" s="86">
        <v>85356704.173085809</v>
      </c>
      <c r="AK22" s="86">
        <v>84747168.513705969</v>
      </c>
      <c r="AL22" s="86">
        <v>86691350</v>
      </c>
      <c r="AM22" s="86">
        <v>86951847.497087359</v>
      </c>
      <c r="AN22" s="86">
        <v>84102948.946753979</v>
      </c>
      <c r="AO22" s="86">
        <v>84319245.219922543</v>
      </c>
      <c r="AP22" s="86">
        <v>86648504</v>
      </c>
      <c r="AQ22" s="86">
        <v>86618523.672160864</v>
      </c>
      <c r="AR22" s="86">
        <v>88438350.218111277</v>
      </c>
      <c r="AS22" s="86">
        <v>92283696.294546843</v>
      </c>
      <c r="AT22" s="86">
        <v>96311998.364155531</v>
      </c>
    </row>
    <row r="23" spans="1:46" x14ac:dyDescent="0.15">
      <c r="A23" s="8" t="s">
        <v>32</v>
      </c>
      <c r="B23" s="9">
        <v>69066345</v>
      </c>
      <c r="C23" s="9">
        <v>68871430</v>
      </c>
      <c r="D23" s="9">
        <v>68566723</v>
      </c>
      <c r="E23" s="35">
        <v>68237102</v>
      </c>
      <c r="F23" s="9">
        <v>67805354</v>
      </c>
      <c r="G23" s="9">
        <v>67469663</v>
      </c>
      <c r="H23" s="9">
        <v>67187978</v>
      </c>
      <c r="I23" s="35">
        <v>66988570</v>
      </c>
      <c r="J23" s="9">
        <v>66773518</v>
      </c>
      <c r="K23" s="9">
        <v>66587342</v>
      </c>
      <c r="L23" s="9">
        <v>66442643</v>
      </c>
      <c r="M23" s="35">
        <v>66589781</v>
      </c>
      <c r="N23" s="9">
        <v>66488004</v>
      </c>
      <c r="O23" s="9">
        <v>66328231</v>
      </c>
      <c r="P23" s="9">
        <v>66154004</v>
      </c>
      <c r="Q23" s="35">
        <v>65758612</v>
      </c>
      <c r="R23" s="9">
        <v>65685941</v>
      </c>
      <c r="S23" s="62">
        <v>65486122</v>
      </c>
      <c r="T23" s="9">
        <v>65344310</v>
      </c>
      <c r="U23" s="35">
        <v>65079367</v>
      </c>
      <c r="V23" s="9">
        <v>65211546</v>
      </c>
      <c r="W23" s="9">
        <v>65128084</v>
      </c>
      <c r="X23" s="9">
        <v>65039478</v>
      </c>
      <c r="Y23" s="35">
        <v>64888037</v>
      </c>
      <c r="Z23" s="9">
        <v>65065923.122999996</v>
      </c>
      <c r="AA23" s="9">
        <v>64864628</v>
      </c>
      <c r="AB23" s="9">
        <v>64627760.273999996</v>
      </c>
      <c r="AC23" s="35">
        <v>64434902.142999999</v>
      </c>
      <c r="AD23" s="86">
        <v>64614216.950999998</v>
      </c>
      <c r="AE23" s="86">
        <v>64506506.669999994</v>
      </c>
      <c r="AF23" s="86">
        <v>64399696.151999995</v>
      </c>
      <c r="AG23" s="35">
        <v>64330176</v>
      </c>
      <c r="AH23" s="86">
        <v>64483547.236999989</v>
      </c>
      <c r="AI23" s="86">
        <v>64396057.305</v>
      </c>
      <c r="AJ23" s="86">
        <v>64373157.538000003</v>
      </c>
      <c r="AK23" s="86">
        <v>64322504.479999997</v>
      </c>
      <c r="AL23" s="86">
        <v>64434773</v>
      </c>
      <c r="AM23" s="86">
        <v>64233508.726000004</v>
      </c>
      <c r="AN23" s="86">
        <v>64001060.261</v>
      </c>
      <c r="AO23" s="86">
        <v>61910153.949999996</v>
      </c>
      <c r="AP23" s="86">
        <v>62186647</v>
      </c>
      <c r="AQ23" s="86">
        <v>62099211.373000003</v>
      </c>
      <c r="AR23" s="86">
        <v>61940999.617000006</v>
      </c>
      <c r="AS23" s="86">
        <v>62150974.375</v>
      </c>
      <c r="AT23" s="86">
        <v>62350472.029999994</v>
      </c>
    </row>
    <row r="24" spans="1:46" x14ac:dyDescent="0.15">
      <c r="A24" s="8" t="s">
        <v>33</v>
      </c>
      <c r="B24" s="9">
        <v>24172931</v>
      </c>
      <c r="C24" s="9">
        <v>24186064</v>
      </c>
      <c r="D24" s="9">
        <v>24280688</v>
      </c>
      <c r="E24" s="35">
        <v>21965239</v>
      </c>
      <c r="F24" s="9">
        <v>21889521</v>
      </c>
      <c r="G24" s="9">
        <v>21889521</v>
      </c>
      <c r="H24" s="9">
        <v>21889521</v>
      </c>
      <c r="I24" s="35">
        <v>21889521</v>
      </c>
      <c r="J24" s="9">
        <v>21889521</v>
      </c>
      <c r="K24" s="9">
        <v>21889521</v>
      </c>
      <c r="L24" s="9">
        <v>21889521</v>
      </c>
      <c r="M24" s="35">
        <v>21459521</v>
      </c>
      <c r="N24" s="9">
        <v>21459521</v>
      </c>
      <c r="O24" s="9">
        <v>21459521</v>
      </c>
      <c r="P24" s="9">
        <v>21459521</v>
      </c>
      <c r="Q24" s="35">
        <v>21459521</v>
      </c>
      <c r="R24" s="9">
        <v>21459521</v>
      </c>
      <c r="S24" s="62">
        <v>21459521</v>
      </c>
      <c r="T24" s="9">
        <v>21459521</v>
      </c>
      <c r="U24" s="35">
        <v>21459521</v>
      </c>
      <c r="V24" s="9">
        <v>21459521</v>
      </c>
      <c r="W24" s="9">
        <v>21459521</v>
      </c>
      <c r="X24" s="9">
        <v>21459521</v>
      </c>
      <c r="Y24" s="35">
        <v>21459521</v>
      </c>
      <c r="Z24" s="9">
        <v>21459521.479000002</v>
      </c>
      <c r="AA24" s="9">
        <v>21459521.479000002</v>
      </c>
      <c r="AB24" s="9">
        <v>21459521.478999995</v>
      </c>
      <c r="AC24" s="35">
        <v>21459520.947900001</v>
      </c>
      <c r="AD24" s="86">
        <v>21459521.478999995</v>
      </c>
      <c r="AE24" s="86">
        <v>21459521.479000002</v>
      </c>
      <c r="AF24" s="86">
        <v>21459521.478999995</v>
      </c>
      <c r="AG24" s="35">
        <v>21459521.478999995</v>
      </c>
      <c r="AH24" s="86">
        <v>21459521.478999995</v>
      </c>
      <c r="AI24" s="86">
        <v>21459521.479000002</v>
      </c>
      <c r="AJ24" s="86">
        <v>21459521.479000002</v>
      </c>
      <c r="AK24" s="86">
        <v>20265552.357000001</v>
      </c>
      <c r="AL24" s="86">
        <v>20265552</v>
      </c>
      <c r="AM24" s="86">
        <v>20265552.357000001</v>
      </c>
      <c r="AN24" s="86">
        <v>20265552.357000001</v>
      </c>
      <c r="AO24" s="86">
        <v>20265552.357000001</v>
      </c>
      <c r="AP24" s="86">
        <v>20265552</v>
      </c>
      <c r="AQ24" s="86">
        <v>20265552.357000001</v>
      </c>
      <c r="AR24" s="86">
        <v>20265552.357000001</v>
      </c>
      <c r="AS24" s="86">
        <v>19922062.355000004</v>
      </c>
      <c r="AT24" s="86">
        <v>19922062.355000004</v>
      </c>
    </row>
    <row r="25" spans="1:46" x14ac:dyDescent="0.15">
      <c r="A25" s="8" t="s">
        <v>34</v>
      </c>
      <c r="B25" s="9">
        <v>70700959</v>
      </c>
      <c r="C25" s="9">
        <v>68973291</v>
      </c>
      <c r="D25" s="9">
        <v>64880868</v>
      </c>
      <c r="E25" s="35">
        <v>63472406</v>
      </c>
      <c r="F25" s="9">
        <v>59871292</v>
      </c>
      <c r="G25" s="9">
        <v>58554727</v>
      </c>
      <c r="H25" s="9">
        <v>56920338</v>
      </c>
      <c r="I25" s="35">
        <v>56082352</v>
      </c>
      <c r="J25" s="9">
        <v>56499057</v>
      </c>
      <c r="K25" s="9">
        <v>54794406</v>
      </c>
      <c r="L25" s="9">
        <v>50797056</v>
      </c>
      <c r="M25" s="35">
        <v>48725734</v>
      </c>
      <c r="N25" s="9">
        <v>48330224</v>
      </c>
      <c r="O25" s="9">
        <v>51283489</v>
      </c>
      <c r="P25" s="9">
        <v>51426548</v>
      </c>
      <c r="Q25" s="35">
        <v>52198737</v>
      </c>
      <c r="R25" s="9">
        <v>51876151</v>
      </c>
      <c r="S25" s="62">
        <v>53669945</v>
      </c>
      <c r="T25" s="9">
        <v>53162104</v>
      </c>
      <c r="U25" s="35">
        <v>53260209</v>
      </c>
      <c r="V25" s="9">
        <v>64183009</v>
      </c>
      <c r="W25" s="9">
        <v>62705658</v>
      </c>
      <c r="X25" s="9">
        <v>61045017</v>
      </c>
      <c r="Y25" s="35">
        <v>60244932</v>
      </c>
      <c r="Z25" s="9">
        <v>51035561.63500002</v>
      </c>
      <c r="AA25" s="9">
        <v>52114210</v>
      </c>
      <c r="AB25" s="9">
        <v>49953120.624000005</v>
      </c>
      <c r="AC25" s="35">
        <v>57634360.177000009</v>
      </c>
      <c r="AD25" s="86">
        <v>52158875.462999992</v>
      </c>
      <c r="AE25" s="86">
        <v>64599823.777000003</v>
      </c>
      <c r="AF25" s="86">
        <v>64310178</v>
      </c>
      <c r="AG25" s="35">
        <v>58892576</v>
      </c>
      <c r="AH25" s="86">
        <v>59923909.287</v>
      </c>
      <c r="AI25" s="86">
        <v>58555455.296000004</v>
      </c>
      <c r="AJ25" s="86">
        <v>57547310.199000016</v>
      </c>
      <c r="AK25" s="86">
        <v>55936108.895000018</v>
      </c>
      <c r="AL25" s="86">
        <v>57056071</v>
      </c>
      <c r="AM25" s="86">
        <v>60988939.100000009</v>
      </c>
      <c r="AN25" s="86">
        <v>65221606.783000015</v>
      </c>
      <c r="AO25" s="86">
        <v>67018470.034000002</v>
      </c>
      <c r="AP25" s="86">
        <v>66782951</v>
      </c>
      <c r="AQ25" s="86">
        <v>65643992.556000002</v>
      </c>
      <c r="AR25" s="86">
        <v>66818911.172000006</v>
      </c>
      <c r="AS25" s="86">
        <v>26045790.243000001</v>
      </c>
      <c r="AT25" s="86">
        <v>28372395.968999997</v>
      </c>
    </row>
    <row r="26" spans="1:46" x14ac:dyDescent="0.15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>
        <v>6760440.8149999995</v>
      </c>
      <c r="AA26" s="9">
        <v>6449466</v>
      </c>
      <c r="AB26" s="9">
        <v>5883120.7180000003</v>
      </c>
      <c r="AC26" s="35">
        <v>5327426.034</v>
      </c>
      <c r="AD26" s="86">
        <v>4816675.2749999994</v>
      </c>
      <c r="AE26" s="86">
        <v>4306374.625</v>
      </c>
      <c r="AF26" s="86">
        <v>3829842.9550000001</v>
      </c>
      <c r="AG26" s="35">
        <v>2903534</v>
      </c>
      <c r="AH26" s="86">
        <v>2553695.5440000002</v>
      </c>
      <c r="AI26" s="86">
        <v>2417122.9959999998</v>
      </c>
      <c r="AJ26" s="86">
        <v>2040617.6839999999</v>
      </c>
      <c r="AK26" s="86">
        <v>1885496.9279999998</v>
      </c>
      <c r="AL26" s="86">
        <v>1500985</v>
      </c>
      <c r="AM26" s="86">
        <v>1117012.287</v>
      </c>
      <c r="AN26" s="86">
        <v>717513.18900000001</v>
      </c>
      <c r="AO26" s="86">
        <v>8535868.3000000007</v>
      </c>
      <c r="AP26" s="86">
        <v>8152874</v>
      </c>
      <c r="AQ26" s="86">
        <v>7655809.8499999996</v>
      </c>
      <c r="AR26" s="86">
        <v>7196571.2690000003</v>
      </c>
      <c r="AS26" s="86">
        <v>46062277.811000004</v>
      </c>
      <c r="AT26" s="86">
        <v>46897062.292000003</v>
      </c>
    </row>
    <row r="27" spans="1:46" x14ac:dyDescent="0.15">
      <c r="A27" s="8" t="s">
        <v>35</v>
      </c>
      <c r="B27" s="9">
        <v>54959657</v>
      </c>
      <c r="C27" s="9">
        <v>57547668</v>
      </c>
      <c r="D27" s="9">
        <v>57560224</v>
      </c>
      <c r="E27" s="35">
        <v>46056175</v>
      </c>
      <c r="F27" s="9">
        <v>47451502</v>
      </c>
      <c r="G27" s="9">
        <v>51429618</v>
      </c>
      <c r="H27" s="9">
        <v>26300942</v>
      </c>
      <c r="I27" s="35">
        <v>13108181</v>
      </c>
      <c r="J27" s="9">
        <v>11089568</v>
      </c>
      <c r="K27" s="9">
        <v>10819504</v>
      </c>
      <c r="L27" s="9">
        <v>8819524</v>
      </c>
      <c r="M27" s="35">
        <v>10518327</v>
      </c>
      <c r="N27" s="9">
        <v>1663918</v>
      </c>
      <c r="O27" s="9">
        <v>3048387</v>
      </c>
      <c r="P27" s="9">
        <v>3316493</v>
      </c>
      <c r="Q27" s="35">
        <v>3507214</v>
      </c>
      <c r="R27" s="9">
        <v>3484665</v>
      </c>
      <c r="S27" s="62">
        <v>3722075</v>
      </c>
      <c r="T27" s="9">
        <v>3694883</v>
      </c>
      <c r="U27" s="35">
        <v>4198094</v>
      </c>
      <c r="V27" s="9">
        <v>4605632</v>
      </c>
      <c r="W27" s="9">
        <v>4571223</v>
      </c>
      <c r="X27" s="9">
        <v>4706540</v>
      </c>
      <c r="Y27" s="35">
        <v>5630719</v>
      </c>
      <c r="Z27" s="9">
        <v>5593248.7680000002</v>
      </c>
      <c r="AA27" s="9">
        <v>5554232</v>
      </c>
      <c r="AB27" s="9">
        <v>5515214.6349999998</v>
      </c>
      <c r="AC27" s="35">
        <v>5476197.5779999997</v>
      </c>
      <c r="AD27" s="86">
        <v>5437180.517</v>
      </c>
      <c r="AE27" s="86">
        <v>5398163.4519999996</v>
      </c>
      <c r="AF27" s="86">
        <v>5359146.3839999996</v>
      </c>
      <c r="AG27" s="35">
        <v>4735437.4239999996</v>
      </c>
      <c r="AH27" s="86">
        <v>4597374.3119999999</v>
      </c>
      <c r="AI27" s="86">
        <v>4207696.784</v>
      </c>
      <c r="AJ27" s="86">
        <v>3670999.7820000001</v>
      </c>
      <c r="AK27" s="86">
        <v>2941096.79</v>
      </c>
      <c r="AL27" s="86">
        <v>2396956.46</v>
      </c>
      <c r="AM27" s="86">
        <v>2156862.8530000001</v>
      </c>
      <c r="AN27" s="86">
        <v>1533903.656</v>
      </c>
      <c r="AO27" s="86">
        <v>50420741.042999998</v>
      </c>
      <c r="AP27" s="86">
        <v>50222273</v>
      </c>
      <c r="AQ27" s="86">
        <v>50217712.226999998</v>
      </c>
      <c r="AR27" s="86">
        <v>50213151.126999997</v>
      </c>
      <c r="AS27" s="86">
        <v>50208590.029999994</v>
      </c>
      <c r="AT27" s="86">
        <v>50204028.93</v>
      </c>
    </row>
    <row r="28" spans="1:46" x14ac:dyDescent="0.15">
      <c r="A28" s="8" t="s">
        <v>36</v>
      </c>
      <c r="B28" s="9">
        <v>6508071</v>
      </c>
      <c r="C28" s="9">
        <v>6779882</v>
      </c>
      <c r="D28" s="9">
        <v>6757466</v>
      </c>
      <c r="E28" s="35">
        <v>8172008</v>
      </c>
      <c r="F28" s="9">
        <v>8055442</v>
      </c>
      <c r="G28" s="9">
        <v>9648028</v>
      </c>
      <c r="H28" s="9">
        <v>9760896</v>
      </c>
      <c r="I28" s="35">
        <v>8529188</v>
      </c>
      <c r="J28" s="9">
        <v>8587321</v>
      </c>
      <c r="K28" s="9">
        <v>8738895</v>
      </c>
      <c r="L28" s="9">
        <v>8817380</v>
      </c>
      <c r="M28" s="35">
        <v>8596803</v>
      </c>
      <c r="N28" s="9">
        <v>9397312</v>
      </c>
      <c r="O28" s="9">
        <v>9370033</v>
      </c>
      <c r="P28" s="9">
        <v>9377405</v>
      </c>
      <c r="Q28" s="35">
        <v>10385685</v>
      </c>
      <c r="R28" s="9">
        <v>11158470</v>
      </c>
      <c r="S28" s="62">
        <v>11237616</v>
      </c>
      <c r="T28" s="9">
        <v>12032772</v>
      </c>
      <c r="U28" s="35">
        <v>13876553</v>
      </c>
      <c r="V28" s="9">
        <v>16315092</v>
      </c>
      <c r="W28" s="9">
        <v>17763902</v>
      </c>
      <c r="X28" s="9">
        <v>18584009</v>
      </c>
      <c r="Y28" s="35">
        <v>26481604</v>
      </c>
      <c r="Z28" s="9">
        <v>26381246.052000001</v>
      </c>
      <c r="AA28" s="9">
        <v>29925781</v>
      </c>
      <c r="AB28" s="9">
        <v>31737102.748</v>
      </c>
      <c r="AC28" s="35">
        <v>33412363.988999996</v>
      </c>
      <c r="AD28" s="86">
        <v>35877142</v>
      </c>
      <c r="AE28" s="86">
        <v>39407906.814999998</v>
      </c>
      <c r="AF28" s="86">
        <v>45579631</v>
      </c>
      <c r="AG28" s="35">
        <v>49454991.464000002</v>
      </c>
      <c r="AH28" s="86">
        <v>53874566.954999998</v>
      </c>
      <c r="AI28" s="86">
        <v>56657813.412</v>
      </c>
      <c r="AJ28" s="86">
        <v>61373347.747999996</v>
      </c>
      <c r="AK28" s="86">
        <v>68115855.195000008</v>
      </c>
      <c r="AL28" s="86">
        <v>71181966</v>
      </c>
      <c r="AM28" s="86">
        <v>75100150.461999997</v>
      </c>
      <c r="AN28" s="86">
        <v>71774147.694999993</v>
      </c>
      <c r="AO28" s="86">
        <v>78708178.878000006</v>
      </c>
      <c r="AP28" s="86">
        <v>80485364</v>
      </c>
      <c r="AQ28" s="86">
        <v>81344367.424000025</v>
      </c>
      <c r="AR28" s="86">
        <v>86626757.090000004</v>
      </c>
      <c r="AS28" s="86">
        <v>89864901.13500002</v>
      </c>
      <c r="AT28" s="86">
        <v>91168535.837000012</v>
      </c>
    </row>
    <row r="29" spans="1:46" x14ac:dyDescent="0.15">
      <c r="A29" s="8" t="s">
        <v>37</v>
      </c>
      <c r="B29" s="9">
        <v>37434602</v>
      </c>
      <c r="C29" s="9">
        <v>40410430</v>
      </c>
      <c r="D29" s="9">
        <v>47774399</v>
      </c>
      <c r="E29" s="35">
        <v>51573619</v>
      </c>
      <c r="F29" s="9">
        <v>54178896</v>
      </c>
      <c r="G29" s="9">
        <v>52581736</v>
      </c>
      <c r="H29" s="9">
        <v>55186891</v>
      </c>
      <c r="I29" s="35">
        <v>56932887</v>
      </c>
      <c r="J29" s="9">
        <v>58300736</v>
      </c>
      <c r="K29" s="9">
        <v>57054272</v>
      </c>
      <c r="L29" s="9">
        <v>60237755</v>
      </c>
      <c r="M29" s="35">
        <v>61701057</v>
      </c>
      <c r="N29" s="9">
        <v>63504762</v>
      </c>
      <c r="O29" s="9">
        <v>61835089</v>
      </c>
      <c r="P29" s="9">
        <v>62877921</v>
      </c>
      <c r="Q29" s="35">
        <v>65176510</v>
      </c>
      <c r="R29" s="9">
        <v>70736991</v>
      </c>
      <c r="S29" s="62">
        <v>70436022</v>
      </c>
      <c r="T29" s="9">
        <v>72109180</v>
      </c>
      <c r="U29" s="35">
        <v>73799073</v>
      </c>
      <c r="V29" s="9">
        <v>76397265</v>
      </c>
      <c r="W29" s="9">
        <v>79603703</v>
      </c>
      <c r="X29" s="9">
        <v>76096070</v>
      </c>
      <c r="Y29" s="35">
        <v>67824673</v>
      </c>
      <c r="Z29" s="9">
        <v>68116055.603000015</v>
      </c>
      <c r="AA29" s="9">
        <v>68139365</v>
      </c>
      <c r="AB29" s="9">
        <v>72278786.299999982</v>
      </c>
      <c r="AC29" s="35">
        <v>71197988</v>
      </c>
      <c r="AD29" s="86">
        <v>70971977.574000001</v>
      </c>
      <c r="AE29" s="86">
        <v>71801195.818000019</v>
      </c>
      <c r="AF29" s="86">
        <v>73365960.599999994</v>
      </c>
      <c r="AG29" s="35">
        <v>74101614.009000018</v>
      </c>
      <c r="AH29" s="86">
        <v>76777100.682999998</v>
      </c>
      <c r="AI29" s="86">
        <v>81972074.047000006</v>
      </c>
      <c r="AJ29" s="86">
        <v>90132073.685000017</v>
      </c>
      <c r="AK29" s="86">
        <v>91736478.841999993</v>
      </c>
      <c r="AL29" s="86">
        <v>93257298</v>
      </c>
      <c r="AM29" s="86">
        <v>96137037.272</v>
      </c>
      <c r="AN29" s="86">
        <v>94612543.02700001</v>
      </c>
      <c r="AO29" s="86">
        <v>90892168.37000002</v>
      </c>
      <c r="AP29" s="86">
        <v>95638504</v>
      </c>
      <c r="AQ29" s="86">
        <v>99734657.580000028</v>
      </c>
      <c r="AR29" s="86">
        <v>103600965.79700001</v>
      </c>
      <c r="AS29" s="86">
        <v>103266987.62000002</v>
      </c>
      <c r="AT29" s="86">
        <v>104110275.51300001</v>
      </c>
    </row>
    <row r="30" spans="1:46" x14ac:dyDescent="0.15">
      <c r="A30" s="15" t="s">
        <v>38</v>
      </c>
      <c r="B30" s="16">
        <v>406878172</v>
      </c>
      <c r="C30" s="16">
        <v>414564228</v>
      </c>
      <c r="D30" s="16">
        <v>415520292</v>
      </c>
      <c r="E30" s="16">
        <v>444042886</v>
      </c>
      <c r="F30" s="16">
        <v>450038358</v>
      </c>
      <c r="G30" s="16">
        <v>459880212</v>
      </c>
      <c r="H30" s="16">
        <v>494308015</v>
      </c>
      <c r="I30" s="16">
        <v>535697244</v>
      </c>
      <c r="J30" s="16">
        <v>550730184</v>
      </c>
      <c r="K30" s="16">
        <v>549778526</v>
      </c>
      <c r="L30" s="16">
        <v>552839136</v>
      </c>
      <c r="M30" s="16">
        <v>561991998</v>
      </c>
      <c r="N30" s="16">
        <v>579814314</v>
      </c>
      <c r="O30" s="16">
        <v>606176469</v>
      </c>
      <c r="P30" s="16">
        <v>609174499</v>
      </c>
      <c r="Q30" s="16">
        <v>612967757</v>
      </c>
      <c r="R30" s="16">
        <v>617444346</v>
      </c>
      <c r="S30" s="63">
        <v>627101592.85599995</v>
      </c>
      <c r="T30" s="16">
        <v>629887584</v>
      </c>
      <c r="U30" s="16">
        <v>654361450.97351646</v>
      </c>
      <c r="V30" s="16">
        <v>682861209.7411859</v>
      </c>
      <c r="W30" s="16">
        <v>697502890</v>
      </c>
      <c r="X30" s="16">
        <v>705879753</v>
      </c>
      <c r="Y30" s="16">
        <v>706614683</v>
      </c>
      <c r="Z30" s="16">
        <f>SUM(Z17:Z29)</f>
        <v>708572744.78544855</v>
      </c>
      <c r="AA30" s="16">
        <f>SUM(AA17:AA29)</f>
        <v>709915465.47899997</v>
      </c>
      <c r="AB30" s="16">
        <f>SUM(AB17:AB29)</f>
        <v>714583289.20868242</v>
      </c>
      <c r="AC30" s="16">
        <f t="shared" ref="AC30:AD30" si="1">SUM(AC17:AC29)</f>
        <v>736623722.06239998</v>
      </c>
      <c r="AD30" s="16">
        <f t="shared" si="1"/>
        <v>742276331.44615841</v>
      </c>
      <c r="AE30" s="16">
        <v>765107541.67463326</v>
      </c>
      <c r="AF30" s="16">
        <v>780197007.43418038</v>
      </c>
      <c r="AG30" s="16">
        <v>783560791.37600005</v>
      </c>
      <c r="AH30" s="16">
        <v>794493601.98356092</v>
      </c>
      <c r="AI30" s="16">
        <v>817493906.34754336</v>
      </c>
      <c r="AJ30" s="16">
        <v>839844435.85156274</v>
      </c>
      <c r="AK30" s="16">
        <v>799027874.57165754</v>
      </c>
      <c r="AL30" s="16">
        <v>814334250.58285046</v>
      </c>
      <c r="AM30" s="16">
        <v>855558678.03057337</v>
      </c>
      <c r="AN30" s="16">
        <v>842235370.49770451</v>
      </c>
      <c r="AO30" s="16">
        <v>854941176.11082125</v>
      </c>
      <c r="AP30" s="16">
        <v>883950376</v>
      </c>
      <c r="AQ30" s="16">
        <v>893393600.12577975</v>
      </c>
      <c r="AR30" s="16">
        <v>919400133.24908721</v>
      </c>
      <c r="AS30" s="16">
        <v>956213538.13947439</v>
      </c>
      <c r="AT30" s="16">
        <v>965206694.6422478</v>
      </c>
    </row>
    <row r="31" spans="1:46" x14ac:dyDescent="0.15">
      <c r="A31" s="15" t="s">
        <v>39</v>
      </c>
      <c r="B31" s="16">
        <v>996567367</v>
      </c>
      <c r="C31" s="16">
        <v>1018902116</v>
      </c>
      <c r="D31" s="16">
        <v>987898139</v>
      </c>
      <c r="E31" s="16">
        <v>897601266</v>
      </c>
      <c r="F31" s="16">
        <v>871834499</v>
      </c>
      <c r="G31" s="16">
        <v>878614699</v>
      </c>
      <c r="H31" s="16">
        <v>905121663</v>
      </c>
      <c r="I31" s="16">
        <v>948888874</v>
      </c>
      <c r="J31" s="16">
        <v>945840213</v>
      </c>
      <c r="K31" s="16">
        <v>922504385</v>
      </c>
      <c r="L31" s="16">
        <v>937852846</v>
      </c>
      <c r="M31" s="16">
        <v>947419915</v>
      </c>
      <c r="N31" s="16">
        <v>945892940</v>
      </c>
      <c r="O31" s="16">
        <v>967138388</v>
      </c>
      <c r="P31" s="16">
        <v>974414558</v>
      </c>
      <c r="Q31" s="16">
        <v>992432065</v>
      </c>
      <c r="R31" s="16">
        <v>994879454</v>
      </c>
      <c r="S31" s="63">
        <v>1033522601.8099999</v>
      </c>
      <c r="T31" s="16">
        <v>1043936226</v>
      </c>
      <c r="U31" s="16">
        <v>1095768571.0170794</v>
      </c>
      <c r="V31" s="16">
        <v>1087446866.8747225</v>
      </c>
      <c r="W31" s="16">
        <v>1078839934.0548601</v>
      </c>
      <c r="X31" s="16">
        <v>1078245031.7079999</v>
      </c>
      <c r="Y31" s="16">
        <v>1085078241.5469999</v>
      </c>
      <c r="Z31" s="16">
        <f>Z14+Z30</f>
        <v>1076340337.7854486</v>
      </c>
      <c r="AA31" s="16">
        <f>AA14+AA30</f>
        <v>1048277975.479</v>
      </c>
      <c r="AB31" s="16">
        <f>AB14+AB30</f>
        <v>1039206398.9176168</v>
      </c>
      <c r="AC31" s="16">
        <f t="shared" ref="AC31:AD31" si="2">AC14+AC30</f>
        <v>1071944018.7250985</v>
      </c>
      <c r="AD31" s="16">
        <f t="shared" si="2"/>
        <v>1108281906.2015166</v>
      </c>
      <c r="AE31" s="16">
        <v>1132651119.1540289</v>
      </c>
      <c r="AF31" s="16">
        <v>1185700116.953392</v>
      </c>
      <c r="AG31" s="16">
        <v>1233437811.098</v>
      </c>
      <c r="AH31" s="16">
        <v>1259440947.336256</v>
      </c>
      <c r="AI31" s="16">
        <v>1283929472.6424394</v>
      </c>
      <c r="AJ31" s="16">
        <v>1330046759.2017121</v>
      </c>
      <c r="AK31" s="16">
        <v>1354628991.0255766</v>
      </c>
      <c r="AL31" s="16">
        <v>1383273503.1802273</v>
      </c>
      <c r="AM31" s="16">
        <v>1412636001.1122329</v>
      </c>
      <c r="AN31" s="16">
        <v>1402662745.68012</v>
      </c>
      <c r="AO31" s="16">
        <v>1427050728.5758667</v>
      </c>
      <c r="AP31" s="16">
        <v>1406225199</v>
      </c>
      <c r="AQ31" s="16">
        <v>1427010812.0802763</v>
      </c>
      <c r="AR31" s="16">
        <v>1489389636.5058291</v>
      </c>
      <c r="AS31" s="16">
        <v>1545338864.0254686</v>
      </c>
      <c r="AT31" s="16">
        <v>1580150897.8868761</v>
      </c>
    </row>
    <row r="32" spans="1:46" x14ac:dyDescent="0.15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>
        <v>0</v>
      </c>
      <c r="AC32" s="9">
        <v>0</v>
      </c>
      <c r="AD32" s="9">
        <v>0</v>
      </c>
      <c r="AE32" s="9"/>
      <c r="AF32" s="9"/>
      <c r="AG32" s="9"/>
    </row>
    <row r="33" spans="1:46" x14ac:dyDescent="0.15">
      <c r="A33" s="6" t="s">
        <v>40</v>
      </c>
      <c r="B33" s="10"/>
      <c r="C33" s="10"/>
      <c r="D33" s="10"/>
      <c r="E33" s="36"/>
      <c r="F33" s="10"/>
      <c r="G33" s="10"/>
      <c r="H33" s="10"/>
      <c r="I33" s="36"/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Y33" s="85"/>
    </row>
    <row r="34" spans="1:46" x14ac:dyDescent="0.15">
      <c r="A34" s="8" t="s">
        <v>41</v>
      </c>
      <c r="B34" s="9">
        <v>267443565</v>
      </c>
      <c r="C34" s="9">
        <v>271084159</v>
      </c>
      <c r="D34" s="9">
        <v>245556090</v>
      </c>
      <c r="E34" s="35">
        <v>236353319</v>
      </c>
      <c r="F34" s="9">
        <v>206061098</v>
      </c>
      <c r="G34" s="9">
        <v>226698842</v>
      </c>
      <c r="H34" s="9">
        <v>239492225</v>
      </c>
      <c r="I34" s="35">
        <v>198088459</v>
      </c>
      <c r="J34" s="9">
        <v>215485913</v>
      </c>
      <c r="K34" s="9">
        <v>229028807</v>
      </c>
      <c r="L34" s="9">
        <v>243936810</v>
      </c>
      <c r="M34" s="35">
        <v>245788616</v>
      </c>
      <c r="N34" s="9">
        <v>245473355</v>
      </c>
      <c r="O34" s="9">
        <v>212059954</v>
      </c>
      <c r="P34" s="9">
        <v>197608273</v>
      </c>
      <c r="Q34" s="35">
        <v>222425602</v>
      </c>
      <c r="R34" s="9">
        <v>257209340</v>
      </c>
      <c r="S34" s="62">
        <v>261131245</v>
      </c>
      <c r="T34" s="9">
        <v>255630652</v>
      </c>
      <c r="U34" s="35">
        <v>190441289</v>
      </c>
      <c r="V34" s="9">
        <v>188991016</v>
      </c>
      <c r="W34" s="9">
        <v>164100129</v>
      </c>
      <c r="X34" s="9">
        <v>185594144</v>
      </c>
      <c r="Y34" s="35">
        <v>181173877</v>
      </c>
      <c r="Z34" s="9">
        <v>208567406.266</v>
      </c>
      <c r="AA34" s="9">
        <v>188775835</v>
      </c>
      <c r="AB34" s="9">
        <v>172682591.73199996</v>
      </c>
      <c r="AC34" s="35">
        <v>173460538.83600003</v>
      </c>
      <c r="AD34" s="86">
        <v>177497637.42299995</v>
      </c>
      <c r="AE34" s="86">
        <v>190530086.01600003</v>
      </c>
      <c r="AF34" s="86">
        <v>193638203.30000001</v>
      </c>
      <c r="AG34" s="35">
        <v>201924794</v>
      </c>
      <c r="AH34" s="86">
        <v>208179839.01899996</v>
      </c>
      <c r="AI34" s="86">
        <v>226689719.85999998</v>
      </c>
      <c r="AJ34" s="86">
        <v>222508054.153</v>
      </c>
      <c r="AK34" s="86">
        <v>230577318.42999998</v>
      </c>
      <c r="AL34" s="86">
        <v>244152758.62399998</v>
      </c>
      <c r="AM34" s="86">
        <v>271325579.43200004</v>
      </c>
      <c r="AN34" s="86">
        <v>254302492.13799995</v>
      </c>
      <c r="AO34" s="86">
        <v>246776933.12800002</v>
      </c>
      <c r="AP34" s="86">
        <v>236866440</v>
      </c>
      <c r="AQ34" s="86">
        <v>249887247.51199999</v>
      </c>
      <c r="AR34" s="86">
        <v>275379384.87299997</v>
      </c>
      <c r="AS34" s="86">
        <v>268395626.90200001</v>
      </c>
      <c r="AT34" s="86">
        <v>277990462.67899996</v>
      </c>
    </row>
    <row r="35" spans="1:46" x14ac:dyDescent="0.15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2120425.9350000001</v>
      </c>
      <c r="AA35" s="9">
        <v>2087776</v>
      </c>
      <c r="AB35" s="9">
        <v>2118271.0980000002</v>
      </c>
      <c r="AC35" s="35">
        <v>2181274.173</v>
      </c>
      <c r="AD35" s="86">
        <v>2227469.9639999997</v>
      </c>
      <c r="AE35" s="86">
        <v>2272827.5720000002</v>
      </c>
      <c r="AF35" s="86">
        <v>6845863.6970000006</v>
      </c>
      <c r="AG35" s="35">
        <v>6337371</v>
      </c>
      <c r="AH35" s="86">
        <v>6463103.2569999993</v>
      </c>
      <c r="AI35" s="86">
        <v>6763815.4419999998</v>
      </c>
      <c r="AJ35" s="86">
        <v>1795383.5249999999</v>
      </c>
      <c r="AK35" s="86">
        <v>1819845.9729999998</v>
      </c>
      <c r="AL35" s="86">
        <v>1445643.3759999999</v>
      </c>
      <c r="AM35" s="86">
        <v>1058023.92</v>
      </c>
      <c r="AN35" s="86">
        <v>647564.12099999993</v>
      </c>
      <c r="AO35" s="86">
        <v>1653784.307</v>
      </c>
      <c r="AP35" s="86">
        <v>1686317</v>
      </c>
      <c r="AQ35" s="86">
        <v>1727399.71</v>
      </c>
      <c r="AR35" s="86">
        <v>1762729.2440000002</v>
      </c>
      <c r="AS35" s="86">
        <v>18120038.82</v>
      </c>
      <c r="AT35" s="86">
        <v>18890624.725000001</v>
      </c>
    </row>
    <row r="36" spans="1:46" x14ac:dyDescent="0.15">
      <c r="A36" s="8" t="s">
        <v>42</v>
      </c>
      <c r="B36" s="9">
        <v>134609670</v>
      </c>
      <c r="C36" s="9">
        <v>131548330</v>
      </c>
      <c r="D36" s="9">
        <v>117910866</v>
      </c>
      <c r="E36" s="35">
        <v>105395557</v>
      </c>
      <c r="F36" s="9">
        <v>101595938</v>
      </c>
      <c r="G36" s="9">
        <v>91210105</v>
      </c>
      <c r="H36" s="9">
        <v>95370662</v>
      </c>
      <c r="I36" s="35">
        <v>142617786</v>
      </c>
      <c r="J36" s="9">
        <v>145450966</v>
      </c>
      <c r="K36" s="9">
        <v>107213031</v>
      </c>
      <c r="L36" s="9">
        <v>113179532</v>
      </c>
      <c r="M36" s="35">
        <v>120297197</v>
      </c>
      <c r="N36" s="9">
        <v>116742224</v>
      </c>
      <c r="O36" s="9">
        <v>124492516</v>
      </c>
      <c r="P36" s="9">
        <v>121185583</v>
      </c>
      <c r="Q36" s="35">
        <v>139352908</v>
      </c>
      <c r="R36" s="9">
        <v>128887875</v>
      </c>
      <c r="S36" s="62">
        <v>131161921</v>
      </c>
      <c r="T36" s="9">
        <v>132193178</v>
      </c>
      <c r="U36" s="35">
        <v>165335603</v>
      </c>
      <c r="V36" s="9">
        <v>159979845</v>
      </c>
      <c r="W36" s="9">
        <v>160546344</v>
      </c>
      <c r="X36" s="9">
        <v>150034899</v>
      </c>
      <c r="Y36" s="35">
        <v>137834428</v>
      </c>
      <c r="Z36" s="9">
        <v>116875712.38700002</v>
      </c>
      <c r="AA36" s="9">
        <v>100443150</v>
      </c>
      <c r="AB36" s="9">
        <v>82610851.247000009</v>
      </c>
      <c r="AC36" s="35">
        <v>106085316</v>
      </c>
      <c r="AD36" s="86">
        <v>124930114.26899998</v>
      </c>
      <c r="AE36" s="86">
        <v>131311470.764</v>
      </c>
      <c r="AF36" s="86">
        <v>169761984</v>
      </c>
      <c r="AG36" s="35">
        <v>170476464</v>
      </c>
      <c r="AH36" s="86">
        <v>206603330</v>
      </c>
      <c r="AI36" s="86">
        <v>216791935.51899993</v>
      </c>
      <c r="AJ36" s="86">
        <v>261592541.07200015</v>
      </c>
      <c r="AK36" s="86">
        <v>251068870.05500004</v>
      </c>
      <c r="AL36" s="86">
        <v>257033937.5</v>
      </c>
      <c r="AM36" s="86">
        <v>279048807.31300002</v>
      </c>
      <c r="AN36" s="86">
        <v>272707625.17399997</v>
      </c>
      <c r="AO36" s="86">
        <v>286413368.921</v>
      </c>
      <c r="AP36" s="86">
        <v>269397177</v>
      </c>
      <c r="AQ36" s="86">
        <v>257424136.61300004</v>
      </c>
      <c r="AR36" s="86">
        <v>263452747.29399997</v>
      </c>
      <c r="AS36" s="86">
        <v>314075680.8179999</v>
      </c>
      <c r="AT36" s="86">
        <v>316288061.68100005</v>
      </c>
    </row>
    <row r="37" spans="1:46" x14ac:dyDescent="0.15">
      <c r="A37" s="8" t="s">
        <v>43</v>
      </c>
      <c r="B37" s="9">
        <v>2820078</v>
      </c>
      <c r="C37" s="9">
        <v>5641945</v>
      </c>
      <c r="D37" s="9">
        <v>6656470</v>
      </c>
      <c r="E37" s="35">
        <v>10663443</v>
      </c>
      <c r="F37" s="9">
        <v>11014691</v>
      </c>
      <c r="G37" s="9">
        <v>12467712</v>
      </c>
      <c r="H37" s="9">
        <v>14934679</v>
      </c>
      <c r="I37" s="35">
        <v>22035109</v>
      </c>
      <c r="J37" s="9">
        <v>15977312</v>
      </c>
      <c r="K37" s="9">
        <v>8865121</v>
      </c>
      <c r="L37" s="9">
        <v>9196689</v>
      </c>
      <c r="M37" s="35">
        <v>11203357</v>
      </c>
      <c r="N37" s="9">
        <v>8937935</v>
      </c>
      <c r="O37" s="9">
        <v>8758687</v>
      </c>
      <c r="P37" s="9">
        <v>9105060</v>
      </c>
      <c r="Q37" s="35">
        <v>4167475</v>
      </c>
      <c r="R37" s="9">
        <v>5857968</v>
      </c>
      <c r="S37" s="62">
        <v>4459174</v>
      </c>
      <c r="T37" s="9">
        <v>3200964</v>
      </c>
      <c r="U37" s="35">
        <v>11702496.852299929</v>
      </c>
      <c r="V37" s="9">
        <v>13145242.69315055</v>
      </c>
      <c r="W37" s="9">
        <v>7718298.881100595</v>
      </c>
      <c r="X37" s="9">
        <v>3695962.9617304802</v>
      </c>
      <c r="Y37" s="35">
        <v>22985950.554730594</v>
      </c>
      <c r="Z37" s="9">
        <v>15064698.167999983</v>
      </c>
      <c r="AA37" s="9">
        <v>8309930</v>
      </c>
      <c r="AB37" s="9">
        <v>4316122.0389999216</v>
      </c>
      <c r="AC37" s="35">
        <v>16129041.352610569</v>
      </c>
      <c r="AD37" s="86">
        <v>10326195.551382201</v>
      </c>
      <c r="AE37" s="86">
        <v>13336510.438000023</v>
      </c>
      <c r="AF37" s="86">
        <v>7365721.5369999763</v>
      </c>
      <c r="AG37" s="35">
        <v>6681308</v>
      </c>
      <c r="AH37" s="86">
        <v>5173272</v>
      </c>
      <c r="AI37" s="86">
        <v>4952431.8389999866</v>
      </c>
      <c r="AJ37" s="86">
        <v>4177777.4180000126</v>
      </c>
      <c r="AK37" s="86">
        <v>10111661.002999991</v>
      </c>
      <c r="AL37" s="86">
        <v>5883338.5929999948</v>
      </c>
      <c r="AM37" s="86">
        <v>5459311.3849999905</v>
      </c>
      <c r="AN37" s="86">
        <v>8716729.699000001</v>
      </c>
      <c r="AO37" s="86">
        <v>7490999.0870000124</v>
      </c>
      <c r="AP37" s="86">
        <v>5743171</v>
      </c>
      <c r="AQ37" s="86">
        <v>5435097.0879999995</v>
      </c>
      <c r="AR37" s="86">
        <v>4974135.59799999</v>
      </c>
      <c r="AS37" s="86">
        <v>8021390.1480000019</v>
      </c>
      <c r="AT37" s="86">
        <v>8733725.2349999845</v>
      </c>
    </row>
    <row r="38" spans="1:46" x14ac:dyDescent="0.15">
      <c r="A38" s="8" t="s">
        <v>44</v>
      </c>
      <c r="B38" s="9">
        <v>761932</v>
      </c>
      <c r="C38" s="9">
        <v>668164</v>
      </c>
      <c r="D38" s="9">
        <v>668164</v>
      </c>
      <c r="E38" s="35">
        <v>688923</v>
      </c>
      <c r="F38" s="9">
        <v>688923</v>
      </c>
      <c r="G38" s="9">
        <v>948111</v>
      </c>
      <c r="H38" s="9">
        <v>944856</v>
      </c>
      <c r="I38" s="35">
        <v>913587</v>
      </c>
      <c r="J38" s="9">
        <v>1085028</v>
      </c>
      <c r="K38" s="9">
        <v>1170849</v>
      </c>
      <c r="L38" s="9">
        <v>1437880</v>
      </c>
      <c r="M38" s="35">
        <v>1507836</v>
      </c>
      <c r="N38" s="9">
        <v>1508286</v>
      </c>
      <c r="O38" s="9">
        <v>1456074</v>
      </c>
      <c r="P38" s="9">
        <v>1502562</v>
      </c>
      <c r="Q38" s="35">
        <v>1494534</v>
      </c>
      <c r="R38" s="9">
        <v>1524311</v>
      </c>
      <c r="S38" s="62">
        <v>1514311</v>
      </c>
      <c r="T38" s="9">
        <v>1514311</v>
      </c>
      <c r="U38" s="35">
        <v>1228487</v>
      </c>
      <c r="V38" s="9">
        <v>1228487</v>
      </c>
      <c r="W38" s="9">
        <v>1314672</v>
      </c>
      <c r="X38" s="9">
        <v>1297473</v>
      </c>
      <c r="Y38" s="35">
        <v>1210442</v>
      </c>
      <c r="Z38" s="9">
        <v>1115253.4679999999</v>
      </c>
      <c r="AA38" s="9">
        <v>685382</v>
      </c>
      <c r="AB38" s="9">
        <v>457139.49799999996</v>
      </c>
      <c r="AC38" s="35">
        <v>647169.00300000014</v>
      </c>
      <c r="AD38" s="86">
        <v>623820.18199999991</v>
      </c>
      <c r="AE38" s="86">
        <v>623821</v>
      </c>
      <c r="AF38" s="86">
        <v>926805.89400000009</v>
      </c>
      <c r="AG38" s="35">
        <v>678076</v>
      </c>
      <c r="AH38" s="86">
        <v>601284</v>
      </c>
      <c r="AI38" s="86">
        <v>879607.81599999999</v>
      </c>
      <c r="AJ38" s="86">
        <v>1470149.82</v>
      </c>
      <c r="AK38" s="86">
        <v>1499161.9610000001</v>
      </c>
      <c r="AL38" s="86">
        <v>1174686.7490000001</v>
      </c>
      <c r="AM38" s="86">
        <v>927278.56700000004</v>
      </c>
      <c r="AN38" s="86">
        <v>1000012.093</v>
      </c>
      <c r="AO38" s="86">
        <v>897253.89999999991</v>
      </c>
      <c r="AP38" s="86">
        <v>828063</v>
      </c>
      <c r="AQ38" s="86">
        <v>4016914.8229999999</v>
      </c>
      <c r="AR38" s="86">
        <v>4005381.213</v>
      </c>
      <c r="AS38" s="86">
        <v>4360341.2779999999</v>
      </c>
      <c r="AT38" s="86">
        <v>3683905.1719999998</v>
      </c>
    </row>
    <row r="39" spans="1:46" x14ac:dyDescent="0.15">
      <c r="A39" s="8" t="s">
        <v>45</v>
      </c>
      <c r="B39" s="9">
        <v>13433399</v>
      </c>
      <c r="C39" s="9">
        <v>12295549</v>
      </c>
      <c r="D39" s="9">
        <v>12062918</v>
      </c>
      <c r="E39" s="35">
        <v>14802217</v>
      </c>
      <c r="F39" s="9">
        <v>12877285</v>
      </c>
      <c r="G39" s="9">
        <v>5103300</v>
      </c>
      <c r="H39" s="9">
        <v>9874747</v>
      </c>
      <c r="I39" s="35">
        <v>12375478</v>
      </c>
      <c r="J39" s="9">
        <v>8373087</v>
      </c>
      <c r="K39" s="9">
        <v>6755525</v>
      </c>
      <c r="L39" s="9">
        <v>9260058</v>
      </c>
      <c r="M39" s="35">
        <v>12165870</v>
      </c>
      <c r="N39" s="9">
        <v>11412166</v>
      </c>
      <c r="O39" s="9">
        <v>5518756</v>
      </c>
      <c r="P39" s="9">
        <v>7760408</v>
      </c>
      <c r="Q39" s="35">
        <v>15014986</v>
      </c>
      <c r="R39" s="9">
        <v>9192101</v>
      </c>
      <c r="S39" s="62">
        <v>5506766</v>
      </c>
      <c r="T39" s="9">
        <v>6222730</v>
      </c>
      <c r="U39" s="35">
        <v>13365237.289999999</v>
      </c>
      <c r="V39" s="9">
        <v>11115551</v>
      </c>
      <c r="W39" s="9">
        <v>10572927</v>
      </c>
      <c r="X39" s="9">
        <v>9051712</v>
      </c>
      <c r="Y39" s="35">
        <v>17636673</v>
      </c>
      <c r="Z39" s="9">
        <v>13100040.418</v>
      </c>
      <c r="AA39" s="9">
        <v>5846500</v>
      </c>
      <c r="AB39" s="9">
        <v>8029538.0390000008</v>
      </c>
      <c r="AC39" s="35">
        <v>8434534.0480000004</v>
      </c>
      <c r="AD39" s="86">
        <v>11775352.960999999</v>
      </c>
      <c r="AE39" s="86">
        <v>8229048.2939999988</v>
      </c>
      <c r="AF39" s="86">
        <v>9896017.4000000004</v>
      </c>
      <c r="AG39" s="35">
        <v>24274928</v>
      </c>
      <c r="AH39" s="86">
        <v>21777481</v>
      </c>
      <c r="AI39" s="86">
        <v>17040433.270999998</v>
      </c>
      <c r="AJ39" s="86">
        <v>22125710.170999996</v>
      </c>
      <c r="AK39" s="86">
        <v>29033725.706</v>
      </c>
      <c r="AL39" s="86">
        <v>18599950.708999999</v>
      </c>
      <c r="AM39" s="86">
        <v>18514983.603999998</v>
      </c>
      <c r="AN39" s="86">
        <v>17833253.768000007</v>
      </c>
      <c r="AO39" s="86">
        <v>22738343.601</v>
      </c>
      <c r="AP39" s="86">
        <v>19421261</v>
      </c>
      <c r="AQ39" s="86">
        <v>14843841.668999996</v>
      </c>
      <c r="AR39" s="86">
        <v>16144696.302999996</v>
      </c>
      <c r="AS39" s="86">
        <v>1828150.7789999999</v>
      </c>
      <c r="AT39" s="86">
        <v>2369825.0789999999</v>
      </c>
    </row>
    <row r="40" spans="1:46" x14ac:dyDescent="0.15">
      <c r="A40" s="8" t="s">
        <v>46</v>
      </c>
      <c r="B40" s="9">
        <v>19969252</v>
      </c>
      <c r="C40" s="9">
        <v>17038903</v>
      </c>
      <c r="D40" s="9">
        <v>16924765</v>
      </c>
      <c r="E40" s="35">
        <v>12864064</v>
      </c>
      <c r="F40" s="9">
        <v>19431080</v>
      </c>
      <c r="G40" s="9">
        <v>18188612</v>
      </c>
      <c r="H40" s="9">
        <v>30436197</v>
      </c>
      <c r="I40" s="35">
        <v>32423619</v>
      </c>
      <c r="J40" s="9">
        <v>26604565</v>
      </c>
      <c r="K40" s="9">
        <v>26713666</v>
      </c>
      <c r="L40" s="9">
        <v>27059689</v>
      </c>
      <c r="M40" s="35">
        <v>16075790</v>
      </c>
      <c r="N40" s="9">
        <v>22197836</v>
      </c>
      <c r="O40" s="9">
        <v>38500333</v>
      </c>
      <c r="P40" s="9">
        <v>29397462</v>
      </c>
      <c r="Q40" s="35">
        <v>24660438</v>
      </c>
      <c r="R40" s="9">
        <v>21506700</v>
      </c>
      <c r="S40" s="62">
        <v>23149767</v>
      </c>
      <c r="T40" s="9">
        <v>27576820</v>
      </c>
      <c r="U40" s="35">
        <v>39753358</v>
      </c>
      <c r="V40" s="9">
        <v>26166286</v>
      </c>
      <c r="W40" s="9">
        <v>25135155</v>
      </c>
      <c r="X40" s="9">
        <v>25241427</v>
      </c>
      <c r="Y40" s="35">
        <v>42631535</v>
      </c>
      <c r="Z40" s="9">
        <v>39334038.384000003</v>
      </c>
      <c r="AA40" s="9">
        <v>40013915</v>
      </c>
      <c r="AB40" s="9">
        <v>56537185.748000003</v>
      </c>
      <c r="AC40" s="35">
        <v>59638247.589398302</v>
      </c>
      <c r="AD40" s="86">
        <v>71017192.791198492</v>
      </c>
      <c r="AE40" s="86">
        <v>63109201</v>
      </c>
      <c r="AF40" s="86">
        <v>70483904.928146094</v>
      </c>
      <c r="AG40" s="35">
        <v>93997421</v>
      </c>
      <c r="AH40" s="86">
        <v>79685582</v>
      </c>
      <c r="AI40" s="86">
        <v>78017282.89681378</v>
      </c>
      <c r="AJ40" s="86">
        <v>69403973.502000004</v>
      </c>
      <c r="AK40" s="86">
        <v>76654110.754999995</v>
      </c>
      <c r="AL40" s="86">
        <v>79943470.117000014</v>
      </c>
      <c r="AM40" s="86">
        <v>88076777.323000029</v>
      </c>
      <c r="AN40" s="86">
        <v>87302946.267000005</v>
      </c>
      <c r="AO40" s="86">
        <v>70238995.68900001</v>
      </c>
      <c r="AP40" s="86">
        <v>66609613</v>
      </c>
      <c r="AQ40" s="86">
        <v>68697211.932999998</v>
      </c>
      <c r="AR40" s="86">
        <v>87133835.606000021</v>
      </c>
      <c r="AS40" s="86">
        <v>92132389.619000003</v>
      </c>
      <c r="AT40" s="86">
        <v>109344536.82899998</v>
      </c>
    </row>
    <row r="41" spans="1:46" x14ac:dyDescent="0.15">
      <c r="A41" s="15" t="s">
        <v>47</v>
      </c>
      <c r="B41" s="16">
        <v>439037896</v>
      </c>
      <c r="C41" s="16">
        <v>438277050</v>
      </c>
      <c r="D41" s="16">
        <v>399779273</v>
      </c>
      <c r="E41" s="16">
        <v>380767523</v>
      </c>
      <c r="F41" s="16">
        <v>351669015</v>
      </c>
      <c r="G41" s="16">
        <v>354616682</v>
      </c>
      <c r="H41" s="16">
        <v>391053366</v>
      </c>
      <c r="I41" s="16">
        <v>408454038</v>
      </c>
      <c r="J41" s="16">
        <v>412976871</v>
      </c>
      <c r="K41" s="16">
        <v>379746999</v>
      </c>
      <c r="L41" s="16">
        <v>404070658</v>
      </c>
      <c r="M41" s="16">
        <v>407038666</v>
      </c>
      <c r="N41" s="16">
        <v>406271802</v>
      </c>
      <c r="O41" s="16">
        <v>390786320</v>
      </c>
      <c r="P41" s="16">
        <v>366559348</v>
      </c>
      <c r="Q41" s="16">
        <v>407115943</v>
      </c>
      <c r="R41" s="16">
        <v>424178295</v>
      </c>
      <c r="S41" s="63">
        <v>426923184</v>
      </c>
      <c r="T41" s="16">
        <f>SUM(T34:T40)</f>
        <v>426338655</v>
      </c>
      <c r="U41" s="16">
        <v>421826471.14229995</v>
      </c>
      <c r="V41" s="16">
        <v>400626427.69315052</v>
      </c>
      <c r="W41" s="16">
        <v>369387525.88110059</v>
      </c>
      <c r="X41" s="16">
        <v>374915617.96173048</v>
      </c>
      <c r="Y41" s="16">
        <v>403472905.55473059</v>
      </c>
      <c r="Z41" s="16">
        <f>SUM(Z34:Z40)</f>
        <v>396177575.02600002</v>
      </c>
      <c r="AA41" s="16">
        <f>SUM(AA34:AA40)</f>
        <v>346162488</v>
      </c>
      <c r="AB41" s="16">
        <f>SUM(AB34:AB40)</f>
        <v>326751699.4009999</v>
      </c>
      <c r="AC41" s="16">
        <f t="shared" ref="AC41:AD41" si="3">SUM(AC34:AC40)</f>
        <v>366576121.00200897</v>
      </c>
      <c r="AD41" s="16">
        <f t="shared" si="3"/>
        <v>398397783.14158058</v>
      </c>
      <c r="AE41" s="16">
        <v>409412965.08399999</v>
      </c>
      <c r="AF41" s="16">
        <v>458918500.75614607</v>
      </c>
      <c r="AG41" s="16">
        <v>504370362</v>
      </c>
      <c r="AH41" s="16">
        <v>528483891.27599996</v>
      </c>
      <c r="AI41" s="16">
        <v>551135226.64381361</v>
      </c>
      <c r="AJ41" s="16">
        <v>583073589.66100013</v>
      </c>
      <c r="AK41" s="16">
        <v>600764693.88300002</v>
      </c>
      <c r="AL41" s="16">
        <v>608233785.66799998</v>
      </c>
      <c r="AM41" s="16">
        <v>664410761.54400015</v>
      </c>
      <c r="AN41" s="16">
        <v>642510623.25999987</v>
      </c>
      <c r="AO41" s="16">
        <v>636209678.63300002</v>
      </c>
      <c r="AP41" s="16">
        <v>600552042</v>
      </c>
      <c r="AQ41" s="16">
        <v>602031849.34800005</v>
      </c>
      <c r="AR41" s="16">
        <v>652852910.13100016</v>
      </c>
      <c r="AS41" s="16">
        <v>706933618.36399996</v>
      </c>
      <c r="AT41" s="16">
        <v>737301141.4000001</v>
      </c>
    </row>
    <row r="42" spans="1:46" x14ac:dyDescent="0.15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G42" s="9"/>
      <c r="AL42" s="1" t="s">
        <v>113</v>
      </c>
      <c r="AS42" s="1" t="s">
        <v>113</v>
      </c>
      <c r="AT42" s="1" t="s">
        <v>113</v>
      </c>
    </row>
    <row r="43" spans="1:46" x14ac:dyDescent="0.15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Y43" s="85"/>
      <c r="AL43" s="1" t="s">
        <v>113</v>
      </c>
      <c r="AS43" s="1" t="s">
        <v>113</v>
      </c>
      <c r="AT43" s="1" t="s">
        <v>113</v>
      </c>
    </row>
    <row r="44" spans="1:46" x14ac:dyDescent="0.15">
      <c r="A44" s="8" t="s">
        <v>41</v>
      </c>
      <c r="B44" s="9">
        <v>179396162</v>
      </c>
      <c r="C44" s="9">
        <v>201238584</v>
      </c>
      <c r="D44" s="9">
        <v>213504418</v>
      </c>
      <c r="E44" s="35">
        <v>153168771</v>
      </c>
      <c r="F44" s="9">
        <v>155426966</v>
      </c>
      <c r="G44" s="9">
        <v>153539383</v>
      </c>
      <c r="H44" s="9">
        <v>145807019</v>
      </c>
      <c r="I44" s="35">
        <v>169231172</v>
      </c>
      <c r="J44" s="9">
        <v>162847445</v>
      </c>
      <c r="K44" s="9">
        <v>171791647</v>
      </c>
      <c r="L44" s="9">
        <v>161388419</v>
      </c>
      <c r="M44" s="35">
        <v>155256647</v>
      </c>
      <c r="N44" s="9">
        <v>149835862</v>
      </c>
      <c r="O44" s="9">
        <v>183173706</v>
      </c>
      <c r="P44" s="9">
        <v>212944753</v>
      </c>
      <c r="Q44" s="35">
        <v>167549990</v>
      </c>
      <c r="R44" s="9">
        <v>161213509</v>
      </c>
      <c r="S44" s="62">
        <v>192787420</v>
      </c>
      <c r="T44" s="9">
        <v>201392151</v>
      </c>
      <c r="U44" s="35">
        <v>254588919</v>
      </c>
      <c r="V44" s="9">
        <v>264455895</v>
      </c>
      <c r="W44" s="9">
        <v>281112193</v>
      </c>
      <c r="X44" s="9">
        <v>273126403</v>
      </c>
      <c r="Y44" s="35">
        <v>258235480</v>
      </c>
      <c r="Z44" s="9">
        <v>242466433.37</v>
      </c>
      <c r="AA44" s="9">
        <v>258559986</v>
      </c>
      <c r="AB44" s="9">
        <v>267000724.37599999</v>
      </c>
      <c r="AC44" s="35">
        <v>253284937.46900001</v>
      </c>
      <c r="AD44" s="86">
        <v>253639399.37199995</v>
      </c>
      <c r="AE44" s="86">
        <v>269973158.01600003</v>
      </c>
      <c r="AF44" s="86">
        <v>268871467.10199994</v>
      </c>
      <c r="AG44" s="35">
        <v>241858487.13200003</v>
      </c>
      <c r="AH44" s="86">
        <v>252764037.97599998</v>
      </c>
      <c r="AI44" s="86">
        <v>252195283.81599998</v>
      </c>
      <c r="AJ44" s="86">
        <v>272034838.97600001</v>
      </c>
      <c r="AK44" s="86">
        <v>257290153.75799996</v>
      </c>
      <c r="AL44" s="86">
        <v>249794861.67599997</v>
      </c>
      <c r="AM44" s="86">
        <v>231474848.523</v>
      </c>
      <c r="AN44" s="86">
        <v>238097059.94599998</v>
      </c>
      <c r="AO44" s="86">
        <v>235552590.037</v>
      </c>
      <c r="AP44" s="86">
        <v>237241872</v>
      </c>
      <c r="AQ44" s="86">
        <v>251664519.36800003</v>
      </c>
      <c r="AR44" s="86">
        <v>250122397.40800002</v>
      </c>
      <c r="AS44" s="86">
        <v>225065162.50999999</v>
      </c>
      <c r="AT44" s="86">
        <v>222719311.17199999</v>
      </c>
    </row>
    <row r="45" spans="1:46" x14ac:dyDescent="0.15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>
        <v>10724117.544</v>
      </c>
      <c r="AA45" s="9">
        <v>10396832</v>
      </c>
      <c r="AB45" s="9">
        <v>9534884.8590000011</v>
      </c>
      <c r="AC45" s="35">
        <v>8207427.3119999999</v>
      </c>
      <c r="AD45" s="86">
        <v>7729633.5109999999</v>
      </c>
      <c r="AE45" s="86">
        <v>7232432.5940000005</v>
      </c>
      <c r="AF45" s="86">
        <v>2245289.7149999999</v>
      </c>
      <c r="AG45" s="35">
        <v>1885264.162</v>
      </c>
      <c r="AH45" s="86">
        <v>1543905.1739999999</v>
      </c>
      <c r="AI45" s="86">
        <v>1382541.067</v>
      </c>
      <c r="AJ45" s="86">
        <v>986260.57700000005</v>
      </c>
      <c r="AK45" s="86">
        <v>551450.73900000006</v>
      </c>
      <c r="AL45" s="86">
        <v>503766.07699999999</v>
      </c>
      <c r="AM45" s="86">
        <v>454570.04599999997</v>
      </c>
      <c r="AN45" s="86">
        <v>398576.40499999997</v>
      </c>
      <c r="AO45" s="86">
        <v>6644846.3949999996</v>
      </c>
      <c r="AP45" s="86">
        <v>6278644</v>
      </c>
      <c r="AQ45" s="86">
        <v>5927684.8049999997</v>
      </c>
      <c r="AR45" s="86">
        <v>5539811.5960000008</v>
      </c>
      <c r="AS45" s="86">
        <v>25575034.763</v>
      </c>
      <c r="AT45" s="86">
        <v>24300349.620999999</v>
      </c>
    </row>
    <row r="46" spans="1:46" x14ac:dyDescent="0.15">
      <c r="A46" s="8" t="s">
        <v>42</v>
      </c>
      <c r="B46" s="9">
        <v>340876</v>
      </c>
      <c r="C46" s="9">
        <v>346164</v>
      </c>
      <c r="D46" s="9">
        <v>353021</v>
      </c>
      <c r="E46" s="35">
        <v>571824</v>
      </c>
      <c r="F46" s="9">
        <v>317617</v>
      </c>
      <c r="G46" s="9">
        <v>322263</v>
      </c>
      <c r="H46" s="9">
        <v>42090</v>
      </c>
      <c r="I46" s="35">
        <v>658667</v>
      </c>
      <c r="J46" s="9">
        <v>663066</v>
      </c>
      <c r="K46" s="9">
        <v>665933</v>
      </c>
      <c r="L46" s="9">
        <v>670309</v>
      </c>
      <c r="M46" s="35">
        <v>673454</v>
      </c>
      <c r="N46" s="9">
        <v>676605</v>
      </c>
      <c r="O46" s="9">
        <v>589151</v>
      </c>
      <c r="P46" s="9">
        <v>588897</v>
      </c>
      <c r="Q46" s="35">
        <v>686701</v>
      </c>
      <c r="R46" s="9">
        <v>40857</v>
      </c>
      <c r="S46" s="62">
        <v>41135</v>
      </c>
      <c r="T46" s="9">
        <v>41423</v>
      </c>
      <c r="U46" s="35">
        <v>41725</v>
      </c>
      <c r="V46" s="9">
        <v>41712</v>
      </c>
      <c r="W46" s="9">
        <v>42214</v>
      </c>
      <c r="X46" s="9">
        <v>42424</v>
      </c>
      <c r="Y46" s="35">
        <v>0</v>
      </c>
      <c r="Z46" s="9">
        <v>0</v>
      </c>
      <c r="AA46" s="9">
        <v>0</v>
      </c>
      <c r="AB46" s="9">
        <v>0</v>
      </c>
      <c r="AC46" s="35">
        <v>0</v>
      </c>
      <c r="AD46" s="86">
        <v>0</v>
      </c>
      <c r="AE46" s="86">
        <v>0</v>
      </c>
      <c r="AF46" s="86">
        <v>0</v>
      </c>
      <c r="AG46" s="35">
        <v>0</v>
      </c>
      <c r="AH46" s="86">
        <v>0</v>
      </c>
      <c r="AI46" s="86">
        <v>0</v>
      </c>
      <c r="AJ46" s="86">
        <v>0</v>
      </c>
      <c r="AK46" s="86">
        <v>0</v>
      </c>
      <c r="AL46" s="86">
        <v>0</v>
      </c>
      <c r="AM46" s="86">
        <v>0</v>
      </c>
      <c r="AN46" s="86">
        <v>0</v>
      </c>
      <c r="AO46" s="86">
        <v>0</v>
      </c>
      <c r="AP46" s="1">
        <v>0</v>
      </c>
      <c r="AQ46" s="86">
        <v>0</v>
      </c>
      <c r="AR46" s="86">
        <v>0</v>
      </c>
      <c r="AS46" s="86">
        <v>0</v>
      </c>
      <c r="AT46" s="86">
        <v>0</v>
      </c>
    </row>
    <row r="47" spans="1:46" x14ac:dyDescent="0.15">
      <c r="A47" s="8" t="s">
        <v>43</v>
      </c>
      <c r="B47" s="9">
        <v>9853497</v>
      </c>
      <c r="C47" s="9">
        <v>10405471</v>
      </c>
      <c r="D47" s="9">
        <v>1800953</v>
      </c>
      <c r="E47" s="35">
        <v>1162320</v>
      </c>
      <c r="F47" s="9">
        <v>1996444</v>
      </c>
      <c r="G47" s="9">
        <v>2152196</v>
      </c>
      <c r="H47" s="9">
        <v>2080043</v>
      </c>
      <c r="I47" s="35">
        <v>1121407</v>
      </c>
      <c r="J47" s="9">
        <v>332103</v>
      </c>
      <c r="K47" s="9">
        <v>327923</v>
      </c>
      <c r="L47" s="9">
        <v>325762</v>
      </c>
      <c r="M47" s="35">
        <v>529549</v>
      </c>
      <c r="N47" s="9">
        <v>527675</v>
      </c>
      <c r="O47" s="9">
        <v>1357900</v>
      </c>
      <c r="P47" s="9">
        <v>1010418</v>
      </c>
      <c r="Q47" s="35">
        <v>345736</v>
      </c>
      <c r="R47" s="9">
        <v>339259</v>
      </c>
      <c r="S47" s="62">
        <v>434920</v>
      </c>
      <c r="T47" s="9">
        <v>488313</v>
      </c>
      <c r="U47" s="35">
        <v>508414.40500000119</v>
      </c>
      <c r="V47" s="9">
        <v>490930.44400000572</v>
      </c>
      <c r="W47" s="9">
        <v>486852.94900000095</v>
      </c>
      <c r="X47" s="9">
        <v>578289.8939999342</v>
      </c>
      <c r="Y47" s="35">
        <v>492688.94499993324</v>
      </c>
      <c r="Z47" s="9">
        <v>478569.34700000298</v>
      </c>
      <c r="AA47" s="9">
        <v>1288594</v>
      </c>
      <c r="AB47" s="9">
        <v>1270239.1940000234</v>
      </c>
      <c r="AC47" s="35">
        <v>1376726.5690000399</v>
      </c>
      <c r="AD47" s="86">
        <v>1392470</v>
      </c>
      <c r="AE47" s="86">
        <v>1511294.5220000148</v>
      </c>
      <c r="AF47" s="86">
        <v>1458301.9210000057</v>
      </c>
      <c r="AG47" s="35">
        <v>1679915.822000039</v>
      </c>
      <c r="AH47" s="86">
        <v>1647279.0680000035</v>
      </c>
      <c r="AI47" s="86">
        <v>658178.7310000062</v>
      </c>
      <c r="AJ47" s="86">
        <v>677950.25200000405</v>
      </c>
      <c r="AK47" s="86">
        <v>930762.21299999952</v>
      </c>
      <c r="AL47" s="86">
        <v>974121.18900001049</v>
      </c>
      <c r="AM47" s="86">
        <v>984788.81799998879</v>
      </c>
      <c r="AN47" s="86">
        <v>0</v>
      </c>
      <c r="AO47" s="86">
        <v>802522.72314965725</v>
      </c>
      <c r="AP47" s="86">
        <v>639553</v>
      </c>
      <c r="AQ47" s="86">
        <v>703442.10814967752</v>
      </c>
      <c r="AR47" s="86">
        <v>769165.41314965487</v>
      </c>
      <c r="AS47" s="86">
        <v>665202.35914969444</v>
      </c>
      <c r="AT47" s="86">
        <v>685268.15814965963</v>
      </c>
    </row>
    <row r="48" spans="1:46" x14ac:dyDescent="0.15">
      <c r="A48" s="8" t="s">
        <v>44</v>
      </c>
      <c r="B48" s="9">
        <v>12118701</v>
      </c>
      <c r="C48" s="9">
        <v>12232375</v>
      </c>
      <c r="D48" s="9">
        <v>12668837</v>
      </c>
      <c r="E48" s="35">
        <v>16146519</v>
      </c>
      <c r="F48" s="9">
        <v>8502389</v>
      </c>
      <c r="G48" s="9">
        <v>13403578</v>
      </c>
      <c r="H48" s="9">
        <v>8286836</v>
      </c>
      <c r="I48" s="35">
        <v>8635059</v>
      </c>
      <c r="J48" s="9">
        <v>9496763</v>
      </c>
      <c r="K48" s="9">
        <v>10058704</v>
      </c>
      <c r="L48" s="9">
        <v>9661895</v>
      </c>
      <c r="M48" s="35">
        <v>12098516</v>
      </c>
      <c r="N48" s="9">
        <v>12445333</v>
      </c>
      <c r="O48" s="9">
        <v>11894156</v>
      </c>
      <c r="P48" s="9">
        <v>12031996</v>
      </c>
      <c r="Q48" s="35">
        <v>12543876</v>
      </c>
      <c r="R48" s="9">
        <v>12645984</v>
      </c>
      <c r="S48" s="62">
        <v>12930191</v>
      </c>
      <c r="T48" s="9">
        <v>12904454</v>
      </c>
      <c r="U48" s="35">
        <v>15158500.4505</v>
      </c>
      <c r="V48" s="9">
        <v>15959919.506634949</v>
      </c>
      <c r="W48" s="9">
        <v>16764336.718149576</v>
      </c>
      <c r="X48" s="9">
        <v>16651048.878572002</v>
      </c>
      <c r="Y48" s="35">
        <v>17574004.622982912</v>
      </c>
      <c r="Z48" s="9">
        <v>18187131.781646859</v>
      </c>
      <c r="AA48" s="9">
        <v>18947370</v>
      </c>
      <c r="AB48" s="9">
        <v>19330660.653419003</v>
      </c>
      <c r="AC48" s="35">
        <v>17388335.7951927</v>
      </c>
      <c r="AD48" s="86">
        <v>16684973.355494799</v>
      </c>
      <c r="AE48" s="86">
        <v>16903346.109681856</v>
      </c>
      <c r="AF48" s="86">
        <v>17686460</v>
      </c>
      <c r="AG48" s="35">
        <v>28789051</v>
      </c>
      <c r="AH48" s="86">
        <v>19997517.791085046</v>
      </c>
      <c r="AI48" s="86">
        <v>21459276.623585045</v>
      </c>
      <c r="AJ48" s="86">
        <v>20856110.210806802</v>
      </c>
      <c r="AK48" s="86">
        <v>38602497.921422668</v>
      </c>
      <c r="AL48" s="86">
        <v>35269598.154125944</v>
      </c>
      <c r="AM48" s="86">
        <v>19467625.563308612</v>
      </c>
      <c r="AN48" s="86">
        <v>19166452.585027814</v>
      </c>
      <c r="AO48" s="86">
        <v>39540169.624103248</v>
      </c>
      <c r="AP48" s="86">
        <v>43239962</v>
      </c>
      <c r="AQ48" s="86">
        <v>37171060.017283715</v>
      </c>
      <c r="AR48" s="86">
        <v>43868780.453249231</v>
      </c>
      <c r="AS48" s="86">
        <v>44719137.798348881</v>
      </c>
      <c r="AT48" s="86">
        <v>47744315.765743949</v>
      </c>
    </row>
    <row r="49" spans="1:46" x14ac:dyDescent="0.15">
      <c r="A49" s="8" t="s">
        <v>49</v>
      </c>
      <c r="B49" s="9">
        <v>19633004</v>
      </c>
      <c r="C49" s="9">
        <v>19631618</v>
      </c>
      <c r="D49" s="9">
        <v>25314507</v>
      </c>
      <c r="E49" s="35">
        <v>22836710</v>
      </c>
      <c r="F49" s="9">
        <v>23034219</v>
      </c>
      <c r="G49" s="9">
        <v>23329527</v>
      </c>
      <c r="H49" s="9">
        <v>23473595</v>
      </c>
      <c r="I49" s="35">
        <v>23553091</v>
      </c>
      <c r="J49" s="9">
        <v>23151276</v>
      </c>
      <c r="K49" s="9">
        <v>23177098</v>
      </c>
      <c r="L49" s="9">
        <v>22823558</v>
      </c>
      <c r="M49" s="35">
        <v>22783528</v>
      </c>
      <c r="N49" s="9">
        <v>23201016</v>
      </c>
      <c r="O49" s="9">
        <v>23325388</v>
      </c>
      <c r="P49" s="9">
        <v>24152056</v>
      </c>
      <c r="Q49" s="35">
        <v>23607709</v>
      </c>
      <c r="R49" s="9">
        <v>23792915</v>
      </c>
      <c r="S49" s="62">
        <v>23888529</v>
      </c>
      <c r="T49" s="9">
        <v>24461180</v>
      </c>
      <c r="U49" s="35">
        <v>23617641.085999999</v>
      </c>
      <c r="V49" s="9">
        <v>24216943</v>
      </c>
      <c r="W49" s="9">
        <v>26097672</v>
      </c>
      <c r="X49" s="9">
        <v>24178953</v>
      </c>
      <c r="Y49" s="35">
        <v>23240834</v>
      </c>
      <c r="Z49" s="9">
        <v>23546658.136999998</v>
      </c>
      <c r="AA49" s="9">
        <v>23620488</v>
      </c>
      <c r="AB49" s="9">
        <v>23568689.597854</v>
      </c>
      <c r="AC49" s="35">
        <v>25407073.464000002</v>
      </c>
      <c r="AD49" s="86">
        <v>24600395.943999998</v>
      </c>
      <c r="AE49" s="86">
        <v>24200066.296000004</v>
      </c>
      <c r="AF49" s="86">
        <v>23858286.119000003</v>
      </c>
      <c r="AG49" s="35">
        <v>23441849</v>
      </c>
      <c r="AH49" s="86">
        <v>24183686.290000003</v>
      </c>
      <c r="AI49" s="86">
        <v>23893368.643999998</v>
      </c>
      <c r="AJ49" s="86">
        <v>24369498.510000002</v>
      </c>
      <c r="AK49" s="86">
        <v>23259226.936000001</v>
      </c>
      <c r="AL49" s="86">
        <v>24379651.736999996</v>
      </c>
      <c r="AM49" s="86">
        <v>23603102.463999998</v>
      </c>
      <c r="AN49" s="86">
        <v>22166385.158000004</v>
      </c>
      <c r="AO49" s="86">
        <v>20519875.380999997</v>
      </c>
      <c r="AP49" s="86">
        <v>21033226</v>
      </c>
      <c r="AQ49" s="86">
        <v>22013581.386000004</v>
      </c>
      <c r="AR49" s="86">
        <v>22732239.219999999</v>
      </c>
      <c r="AS49" s="86">
        <v>21032303.798</v>
      </c>
      <c r="AT49" s="86">
        <v>19923971.388999999</v>
      </c>
    </row>
    <row r="50" spans="1:46" x14ac:dyDescent="0.15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>
        <v>4383894</v>
      </c>
      <c r="AB50" s="9">
        <v>4383893.784</v>
      </c>
      <c r="AC50" s="35">
        <v>4383893.5839999998</v>
      </c>
      <c r="AD50" s="86">
        <v>4383893.784</v>
      </c>
      <c r="AE50" s="86">
        <v>4383892.784</v>
      </c>
      <c r="AF50" s="86">
        <v>4383893.8</v>
      </c>
      <c r="AG50" s="35">
        <v>4383894.2</v>
      </c>
      <c r="AH50" s="86">
        <v>4383893.784</v>
      </c>
      <c r="AI50" s="86">
        <v>4383892.784</v>
      </c>
      <c r="AJ50" s="86">
        <v>4383892.784</v>
      </c>
      <c r="AK50" s="86">
        <v>5566476.415</v>
      </c>
      <c r="AL50" s="86">
        <v>5566476.415</v>
      </c>
      <c r="AM50" s="86">
        <v>5566476.415</v>
      </c>
      <c r="AN50" s="86">
        <v>5566476.415</v>
      </c>
      <c r="AO50" s="86">
        <v>5625613.477</v>
      </c>
      <c r="AP50" s="86">
        <v>5625613</v>
      </c>
      <c r="AQ50" s="86">
        <v>6196868.284</v>
      </c>
      <c r="AR50" s="86">
        <v>6252708.2599999998</v>
      </c>
      <c r="AS50" s="86">
        <v>5416929.9610000001</v>
      </c>
      <c r="AT50" s="86">
        <v>2837457.8250000002</v>
      </c>
    </row>
    <row r="51" spans="1:46" x14ac:dyDescent="0.15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15831846</v>
      </c>
      <c r="R51" s="9">
        <v>15831846</v>
      </c>
      <c r="S51" s="62">
        <v>14514130</v>
      </c>
      <c r="T51" s="9">
        <v>13249094</v>
      </c>
      <c r="U51" s="35">
        <v>4844660</v>
      </c>
      <c r="V51" s="9">
        <v>4261627</v>
      </c>
      <c r="W51" s="9">
        <v>3536428</v>
      </c>
      <c r="X51" s="9">
        <v>2878218</v>
      </c>
      <c r="Y51" s="35">
        <v>1822123</v>
      </c>
      <c r="Z51" s="9">
        <v>1023876</v>
      </c>
      <c r="AA51" s="9">
        <v>815406</v>
      </c>
      <c r="AB51" s="9">
        <v>2876066.4287999198</v>
      </c>
      <c r="AC51" s="35">
        <v>12756042</v>
      </c>
      <c r="AD51" s="86">
        <v>12898406.42680151</v>
      </c>
      <c r="AE51" s="86">
        <v>5748771.3733420623</v>
      </c>
      <c r="AF51" s="86">
        <v>8680385.4000000004</v>
      </c>
      <c r="AG51" s="35">
        <v>20846571</v>
      </c>
      <c r="AH51" s="86">
        <v>15046242.280983275</v>
      </c>
      <c r="AI51" s="86">
        <v>8975402.7951862253</v>
      </c>
      <c r="AJ51" s="86">
        <v>0</v>
      </c>
      <c r="AK51" s="86">
        <v>0</v>
      </c>
      <c r="AL51" s="86">
        <v>0</v>
      </c>
      <c r="AM51" s="86">
        <v>0</v>
      </c>
      <c r="AN51" s="86">
        <v>0</v>
      </c>
      <c r="AO51" s="86">
        <v>0</v>
      </c>
      <c r="AP51" s="86">
        <v>0</v>
      </c>
      <c r="AQ51" s="86">
        <v>0</v>
      </c>
      <c r="AR51" s="86">
        <v>0</v>
      </c>
      <c r="AS51" s="86">
        <v>0</v>
      </c>
      <c r="AT51" s="86">
        <v>0</v>
      </c>
    </row>
    <row r="52" spans="1:46" x14ac:dyDescent="0.15">
      <c r="A52" s="15" t="s">
        <v>50</v>
      </c>
      <c r="B52" s="16">
        <v>221342240</v>
      </c>
      <c r="C52" s="16">
        <v>243854212</v>
      </c>
      <c r="D52" s="16">
        <v>253641736</v>
      </c>
      <c r="E52" s="16">
        <v>193886144</v>
      </c>
      <c r="F52" s="16">
        <v>189277635</v>
      </c>
      <c r="G52" s="16">
        <v>192746947</v>
      </c>
      <c r="H52" s="16">
        <v>179689583</v>
      </c>
      <c r="I52" s="16">
        <v>203199396</v>
      </c>
      <c r="J52" s="16">
        <v>196490653</v>
      </c>
      <c r="K52" s="16">
        <v>206021305</v>
      </c>
      <c r="L52" s="16">
        <v>194869943</v>
      </c>
      <c r="M52" s="16">
        <v>191341694</v>
      </c>
      <c r="N52" s="16">
        <v>186686491</v>
      </c>
      <c r="O52" s="16">
        <v>220340301</v>
      </c>
      <c r="P52" s="16">
        <v>250728120</v>
      </c>
      <c r="Q52" s="16">
        <v>220565858</v>
      </c>
      <c r="R52" s="16">
        <v>213864370</v>
      </c>
      <c r="S52" s="63">
        <v>244596325</v>
      </c>
      <c r="T52" s="16">
        <v>252536615</v>
      </c>
      <c r="U52" s="16">
        <v>298759858.94150001</v>
      </c>
      <c r="V52" s="16">
        <v>309427026.95063496</v>
      </c>
      <c r="W52" s="16">
        <v>328039696.6671496</v>
      </c>
      <c r="X52" s="16">
        <v>317455336.77257192</v>
      </c>
      <c r="Y52" s="16">
        <v>301365130.56798285</v>
      </c>
      <c r="Z52" s="16">
        <f>SUM(Z44:Z51)</f>
        <v>296426786.17964691</v>
      </c>
      <c r="AA52" s="16">
        <f>SUM(AA44:AA51)</f>
        <v>318012570</v>
      </c>
      <c r="AB52" s="16">
        <f>SUM(AB44:AB51)</f>
        <v>327965158.89307296</v>
      </c>
      <c r="AC52" s="16">
        <f t="shared" ref="AC52:AD52" si="4">SUM(AC44:AC51)</f>
        <v>322804436.19319272</v>
      </c>
      <c r="AD52" s="16">
        <f t="shared" si="4"/>
        <v>321329172.39329624</v>
      </c>
      <c r="AE52" s="16">
        <v>329952961.69502389</v>
      </c>
      <c r="AF52" s="16">
        <v>327184084.05699992</v>
      </c>
      <c r="AG52" s="16">
        <v>322885032.31600004</v>
      </c>
      <c r="AH52" s="16">
        <v>319566562.36406827</v>
      </c>
      <c r="AI52" s="16">
        <v>312947944.46077126</v>
      </c>
      <c r="AJ52" s="16">
        <v>323308551.30980682</v>
      </c>
      <c r="AK52" s="16">
        <v>326200567.98242265</v>
      </c>
      <c r="AL52" s="16">
        <v>316488475.24812591</v>
      </c>
      <c r="AM52" s="16">
        <v>281551411.82930863</v>
      </c>
      <c r="AN52" s="16">
        <v>285394950.50902784</v>
      </c>
      <c r="AO52" s="16">
        <v>308685617.63725287</v>
      </c>
      <c r="AP52" s="16">
        <v>314058870</v>
      </c>
      <c r="AQ52" s="16">
        <v>323677155.96843338</v>
      </c>
      <c r="AR52" s="16">
        <v>329285102.3503989</v>
      </c>
      <c r="AS52" s="16">
        <v>322473771.1894986</v>
      </c>
      <c r="AT52" s="16">
        <v>318210673.9308936</v>
      </c>
    </row>
    <row r="53" spans="1:46" x14ac:dyDescent="0.15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>
        <v>0</v>
      </c>
      <c r="AC53" s="9">
        <v>0</v>
      </c>
      <c r="AD53" s="9">
        <v>0</v>
      </c>
      <c r="AE53" s="9"/>
      <c r="AF53" s="9"/>
      <c r="AG53" s="9"/>
      <c r="AL53" s="1" t="s">
        <v>113</v>
      </c>
      <c r="AS53" s="1" t="s">
        <v>113</v>
      </c>
      <c r="AT53" s="1" t="s">
        <v>113</v>
      </c>
    </row>
    <row r="54" spans="1:46" x14ac:dyDescent="0.15">
      <c r="A54" s="6" t="s">
        <v>51</v>
      </c>
      <c r="B54" s="10"/>
      <c r="C54" s="10"/>
      <c r="D54" s="10"/>
      <c r="E54" s="36"/>
      <c r="F54" s="10"/>
      <c r="G54" s="10"/>
      <c r="H54" s="10"/>
      <c r="I54" s="36"/>
      <c r="J54" s="10"/>
      <c r="K54" s="10"/>
      <c r="L54" s="10">
        <v>0</v>
      </c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Y54" s="85"/>
      <c r="AL54" s="1" t="s">
        <v>113</v>
      </c>
      <c r="AS54" s="1" t="s">
        <v>113</v>
      </c>
      <c r="AT54" s="1" t="s">
        <v>113</v>
      </c>
    </row>
    <row r="55" spans="1:46" x14ac:dyDescent="0.15">
      <c r="A55" s="8" t="s">
        <v>52</v>
      </c>
      <c r="B55" s="9">
        <v>183973411</v>
      </c>
      <c r="C55" s="9">
        <v>183973411</v>
      </c>
      <c r="D55" s="9">
        <v>183973411</v>
      </c>
      <c r="E55" s="35">
        <v>183973411</v>
      </c>
      <c r="F55" s="9">
        <v>183973411</v>
      </c>
      <c r="G55" s="9">
        <v>183973411</v>
      </c>
      <c r="H55" s="9">
        <v>183973411</v>
      </c>
      <c r="I55" s="35">
        <v>183973411</v>
      </c>
      <c r="J55" s="9">
        <v>183973411</v>
      </c>
      <c r="K55" s="9">
        <v>183973411</v>
      </c>
      <c r="L55" s="9">
        <v>183973411</v>
      </c>
      <c r="M55" s="35">
        <v>183973411</v>
      </c>
      <c r="N55" s="9">
        <v>183973411</v>
      </c>
      <c r="O55" s="9">
        <v>183973411</v>
      </c>
      <c r="P55" s="9">
        <v>183973411</v>
      </c>
      <c r="Q55" s="35">
        <v>183973411</v>
      </c>
      <c r="R55" s="9">
        <v>183973411</v>
      </c>
      <c r="S55" s="62">
        <v>183973410.75199997</v>
      </c>
      <c r="T55" s="9">
        <v>183973410.75199997</v>
      </c>
      <c r="U55" s="35">
        <v>183973410.97099996</v>
      </c>
      <c r="V55" s="9">
        <v>183973410.97099996</v>
      </c>
      <c r="W55" s="9">
        <v>183973411.23300004</v>
      </c>
      <c r="X55" s="9">
        <v>183973411.23300004</v>
      </c>
      <c r="Y55" s="35">
        <v>183973411.23300004</v>
      </c>
      <c r="Z55" s="9">
        <v>183973411.23300004</v>
      </c>
      <c r="AA55" s="9">
        <v>183973411</v>
      </c>
      <c r="AB55" s="9">
        <v>183973411.23300004</v>
      </c>
      <c r="AC55" s="35">
        <v>183973411.25</v>
      </c>
      <c r="AD55" s="86">
        <v>183973411.07600001</v>
      </c>
      <c r="AE55" s="86">
        <v>183973411.23300004</v>
      </c>
      <c r="AF55" s="86">
        <v>183973411.23300004</v>
      </c>
      <c r="AG55" s="35">
        <v>183973411.2330001</v>
      </c>
      <c r="AH55" s="86">
        <v>183973411</v>
      </c>
      <c r="AI55" s="86">
        <v>183973411.23300004</v>
      </c>
      <c r="AJ55" s="86">
        <v>183973411.23300004</v>
      </c>
      <c r="AK55" s="86">
        <v>183973411.23300004</v>
      </c>
      <c r="AL55" s="86">
        <v>209081737.38699996</v>
      </c>
      <c r="AM55" s="86">
        <v>209081737.38699996</v>
      </c>
      <c r="AN55" s="86">
        <v>209081737.38699996</v>
      </c>
      <c r="AO55" s="86">
        <v>209081737.38699996</v>
      </c>
      <c r="AP55" s="86">
        <f>208973411+108326</f>
        <v>209081737</v>
      </c>
      <c r="AQ55" s="86">
        <v>209081737.38699996</v>
      </c>
      <c r="AR55" s="86">
        <v>209081737.38699996</v>
      </c>
      <c r="AS55" s="86">
        <v>209081737.38699996</v>
      </c>
      <c r="AT55" s="86">
        <v>209081737.38699996</v>
      </c>
    </row>
    <row r="56" spans="1:46" x14ac:dyDescent="0.15">
      <c r="A56" s="8" t="s">
        <v>53</v>
      </c>
      <c r="B56" s="9">
        <v>132675106</v>
      </c>
      <c r="C56" s="9">
        <v>132756271</v>
      </c>
      <c r="D56" s="9">
        <v>135511583</v>
      </c>
      <c r="E56" s="35">
        <v>138741631</v>
      </c>
      <c r="F56" s="9">
        <v>146404089</v>
      </c>
      <c r="G56" s="9">
        <v>148011883</v>
      </c>
      <c r="H56" s="9">
        <v>151372426</v>
      </c>
      <c r="I56" s="35">
        <v>154652913</v>
      </c>
      <c r="J56" s="9">
        <v>156728913</v>
      </c>
      <c r="K56" s="9">
        <v>158864183</v>
      </c>
      <c r="L56" s="9">
        <v>161696392</v>
      </c>
      <c r="M56" s="35">
        <v>171765082</v>
      </c>
      <c r="N56" s="9">
        <v>174490836</v>
      </c>
      <c r="O56" s="9">
        <v>177996276</v>
      </c>
      <c r="P56" s="9">
        <v>180898437</v>
      </c>
      <c r="Q56" s="35">
        <v>188821935</v>
      </c>
      <c r="R56" s="9">
        <v>181854271</v>
      </c>
      <c r="S56" s="62">
        <v>185513231.89399999</v>
      </c>
      <c r="T56" s="9">
        <v>188114192.646</v>
      </c>
      <c r="U56" s="35">
        <v>198136794.09199998</v>
      </c>
      <c r="V56" s="9">
        <v>200363217.31400001</v>
      </c>
      <c r="W56" s="9">
        <v>204509076.81300002</v>
      </c>
      <c r="X56" s="9">
        <v>207571338.22600004</v>
      </c>
      <c r="Y56" s="35">
        <v>200190308.016</v>
      </c>
      <c r="Z56" s="9">
        <v>201409757</v>
      </c>
      <c r="AA56" s="9">
        <v>203102805</v>
      </c>
      <c r="AB56" s="9">
        <v>204630311</v>
      </c>
      <c r="AC56" s="35">
        <v>204618497.517869</v>
      </c>
      <c r="AD56" s="86">
        <v>210872512.28200004</v>
      </c>
      <c r="AE56" s="86">
        <v>215875894</v>
      </c>
      <c r="AF56" s="86">
        <v>220972549.94299999</v>
      </c>
      <c r="AG56" s="35">
        <v>226186427.59500006</v>
      </c>
      <c r="AH56" s="86">
        <v>229942676.54100001</v>
      </c>
      <c r="AI56" s="86">
        <v>236505879.79999998</v>
      </c>
      <c r="AJ56" s="86">
        <v>244183001.98399997</v>
      </c>
      <c r="AK56" s="86">
        <v>251129607.41800001</v>
      </c>
      <c r="AL56" s="86">
        <v>258160913.56600004</v>
      </c>
      <c r="AM56" s="86">
        <v>266239804.27600002</v>
      </c>
      <c r="AN56" s="86">
        <v>274328194.04000002</v>
      </c>
      <c r="AO56" s="86">
        <f>238263464.195+42870366</f>
        <v>281133830.19499999</v>
      </c>
      <c r="AP56" s="86">
        <v>289264491</v>
      </c>
      <c r="AQ56" s="86">
        <v>298153363.46500009</v>
      </c>
      <c r="AR56" s="86">
        <v>304645490.80599999</v>
      </c>
      <c r="AS56" s="86">
        <v>268218151.43300003</v>
      </c>
      <c r="AT56" s="86">
        <v>309731485.32699996</v>
      </c>
    </row>
    <row r="57" spans="1:46" x14ac:dyDescent="0.15">
      <c r="A57" s="8" t="s">
        <v>54</v>
      </c>
      <c r="B57" s="9">
        <v>-6652158</v>
      </c>
      <c r="C57" s="9">
        <v>-6162976</v>
      </c>
      <c r="D57" s="9">
        <v>-6789725</v>
      </c>
      <c r="E57" s="35">
        <v>-7041625</v>
      </c>
      <c r="F57" s="9">
        <v>-6440035</v>
      </c>
      <c r="G57" s="9">
        <v>-7287777</v>
      </c>
      <c r="H57" s="9">
        <v>-7788102</v>
      </c>
      <c r="I57" s="35">
        <v>-9300733</v>
      </c>
      <c r="J57" s="9">
        <v>-12112197</v>
      </c>
      <c r="K57" s="9">
        <v>-7233367</v>
      </c>
      <c r="L57" s="9">
        <v>-7863842</v>
      </c>
      <c r="M57" s="35">
        <v>-7785974</v>
      </c>
      <c r="N57" s="9">
        <v>-6639141</v>
      </c>
      <c r="O57" s="9">
        <v>-7035372</v>
      </c>
      <c r="P57" s="9">
        <v>-8777999</v>
      </c>
      <c r="Q57" s="35">
        <v>-9217628</v>
      </c>
      <c r="R57" s="9">
        <v>-10091729</v>
      </c>
      <c r="S57" s="62">
        <v>-8454316.5939999986</v>
      </c>
      <c r="T57" s="9">
        <v>-8037226.9629999995</v>
      </c>
      <c r="U57" s="35">
        <v>-7968031.2950000027</v>
      </c>
      <c r="V57" s="9">
        <v>-7979985.1390000014</v>
      </c>
      <c r="W57" s="9">
        <v>-8132269.1449999996</v>
      </c>
      <c r="X57" s="9">
        <v>-6712281.5300000003</v>
      </c>
      <c r="Y57" s="35">
        <v>-4978065.0010000002</v>
      </c>
      <c r="Z57" s="9">
        <v>-2726278.8250000002</v>
      </c>
      <c r="AA57" s="9">
        <v>-4034789</v>
      </c>
      <c r="AB57" s="9">
        <v>-5243829.2920000004</v>
      </c>
      <c r="AC57" s="35">
        <v>-7185469.5970000001</v>
      </c>
      <c r="AD57" s="9">
        <v>-7471031.1140000001</v>
      </c>
      <c r="AE57" s="9">
        <v>-8186109</v>
      </c>
      <c r="AF57" s="9">
        <v>-6883442.3990000011</v>
      </c>
      <c r="AG57" s="35">
        <v>-5620796.7370000016</v>
      </c>
      <c r="AH57" s="9">
        <v>-4796395.693</v>
      </c>
      <c r="AI57" s="9">
        <v>-2918358.611</v>
      </c>
      <c r="AJ57" s="9">
        <v>-4818546.2340000002</v>
      </c>
      <c r="AK57" s="9">
        <v>-7402375.8329999987</v>
      </c>
      <c r="AL57" s="9">
        <v>-8652613.9430000018</v>
      </c>
      <c r="AM57" s="9">
        <v>-8608194.2740000021</v>
      </c>
      <c r="AN57" s="9">
        <v>-8612663.2550000008</v>
      </c>
      <c r="AO57" s="9">
        <v>-8019264.3699999992</v>
      </c>
      <c r="AP57" s="9">
        <v>-6688666</v>
      </c>
      <c r="AQ57" s="9">
        <v>-5886610.148</v>
      </c>
      <c r="AR57" s="9">
        <v>-6429018.915</v>
      </c>
      <c r="AS57" s="9">
        <v>-4344498.1109999996</v>
      </c>
      <c r="AT57" s="9">
        <v>-4608514.3460000008</v>
      </c>
    </row>
    <row r="58" spans="1:46" x14ac:dyDescent="0.15">
      <c r="A58" s="15" t="s">
        <v>55</v>
      </c>
      <c r="B58" s="16">
        <v>309996359</v>
      </c>
      <c r="C58" s="16">
        <v>310566706</v>
      </c>
      <c r="D58" s="16">
        <v>312695269</v>
      </c>
      <c r="E58" s="16">
        <v>315673417</v>
      </c>
      <c r="F58" s="16">
        <v>323937465</v>
      </c>
      <c r="G58" s="16">
        <v>324697517</v>
      </c>
      <c r="H58" s="16">
        <v>327557735</v>
      </c>
      <c r="I58" s="16">
        <v>329325591</v>
      </c>
      <c r="J58" s="16">
        <v>328590127</v>
      </c>
      <c r="K58" s="16">
        <v>335604227</v>
      </c>
      <c r="L58" s="16">
        <v>337805961</v>
      </c>
      <c r="M58" s="16">
        <v>347952519</v>
      </c>
      <c r="N58" s="16">
        <v>351825106</v>
      </c>
      <c r="O58" s="16">
        <v>354934315</v>
      </c>
      <c r="P58" s="16">
        <v>356093849</v>
      </c>
      <c r="Q58" s="16">
        <v>363577718</v>
      </c>
      <c r="R58" s="16">
        <v>355735953</v>
      </c>
      <c r="S58" s="63">
        <v>361032326.05199999</v>
      </c>
      <c r="T58" s="16">
        <v>364050377.435</v>
      </c>
      <c r="U58" s="16">
        <v>374142173.76799995</v>
      </c>
      <c r="V58" s="16">
        <v>376356643.14599997</v>
      </c>
      <c r="W58" s="16">
        <v>380350218.90100008</v>
      </c>
      <c r="X58" s="16">
        <v>384832466.92900014</v>
      </c>
      <c r="Y58" s="16">
        <v>379185654.24800009</v>
      </c>
      <c r="Z58" s="16">
        <f>SUM(Z55:Z57)</f>
        <v>382656889.40800005</v>
      </c>
      <c r="AA58" s="16">
        <f>SUM(AA55:AA57)</f>
        <v>383041427</v>
      </c>
      <c r="AB58" s="16">
        <f>SUM(AB55:AB57)</f>
        <v>383359892.94100004</v>
      </c>
      <c r="AC58" s="16">
        <f t="shared" ref="AC58:AD58" si="5">SUM(AC55:AC57)</f>
        <v>381406439.17086899</v>
      </c>
      <c r="AD58" s="16">
        <f t="shared" si="5"/>
        <v>387374892.24400002</v>
      </c>
      <c r="AE58" s="16">
        <v>391663196.23300004</v>
      </c>
      <c r="AF58" s="16">
        <v>398062518.77700001</v>
      </c>
      <c r="AG58" s="16">
        <v>404539042.0910002</v>
      </c>
      <c r="AH58" s="16">
        <v>409119691.84799999</v>
      </c>
      <c r="AI58" s="16">
        <v>417560932.42199999</v>
      </c>
      <c r="AJ58" s="16">
        <v>423337866.98299998</v>
      </c>
      <c r="AK58" s="16">
        <v>427700642.81800002</v>
      </c>
      <c r="AL58" s="16">
        <v>458590037.00999999</v>
      </c>
      <c r="AM58" s="16">
        <v>466713347.389</v>
      </c>
      <c r="AN58" s="16">
        <v>474797268.17199999</v>
      </c>
      <c r="AO58" s="16">
        <v>482196303.21199995</v>
      </c>
      <c r="AP58" s="16">
        <v>491657562</v>
      </c>
      <c r="AQ58" s="16">
        <v>501348490.70400006</v>
      </c>
      <c r="AR58" s="16">
        <v>507298209.27799994</v>
      </c>
      <c r="AS58" s="16">
        <v>472955390.70899999</v>
      </c>
      <c r="AT58" s="16">
        <v>514204708.36799991</v>
      </c>
    </row>
    <row r="59" spans="1:46" x14ac:dyDescent="0.15">
      <c r="A59" s="8" t="s">
        <v>56</v>
      </c>
      <c r="B59" s="9">
        <v>26190872</v>
      </c>
      <c r="C59" s="9">
        <v>26204148</v>
      </c>
      <c r="D59" s="9">
        <v>21781861</v>
      </c>
      <c r="E59" s="35">
        <v>7274182</v>
      </c>
      <c r="F59" s="9">
        <v>6950384</v>
      </c>
      <c r="G59" s="9">
        <v>6553553</v>
      </c>
      <c r="H59" s="9">
        <v>6820979</v>
      </c>
      <c r="I59" s="35">
        <v>7909849</v>
      </c>
      <c r="J59" s="9">
        <v>7782562</v>
      </c>
      <c r="K59" s="9">
        <v>1131854</v>
      </c>
      <c r="L59" s="9">
        <v>1106284</v>
      </c>
      <c r="M59" s="35">
        <v>1087036</v>
      </c>
      <c r="N59" s="9">
        <v>1109541</v>
      </c>
      <c r="O59" s="9">
        <v>1077452</v>
      </c>
      <c r="P59" s="9">
        <v>1033241</v>
      </c>
      <c r="Q59" s="35">
        <v>1172546</v>
      </c>
      <c r="R59" s="9">
        <v>1100836</v>
      </c>
      <c r="S59" s="62">
        <v>970766.98021095491</v>
      </c>
      <c r="T59" s="9">
        <v>1010579</v>
      </c>
      <c r="U59" s="35">
        <v>1040067.2897685484</v>
      </c>
      <c r="V59" s="9">
        <v>1036768.8436484195</v>
      </c>
      <c r="W59" s="9">
        <v>1062492.3694638521</v>
      </c>
      <c r="X59" s="9">
        <v>1041609.7650795958</v>
      </c>
      <c r="Y59" s="35">
        <v>1054550.9392579696</v>
      </c>
      <c r="Z59" s="9">
        <v>1079087.146111886</v>
      </c>
      <c r="AA59" s="9">
        <v>1061490</v>
      </c>
      <c r="AB59" s="9">
        <v>1129647.672543715</v>
      </c>
      <c r="AC59" s="35">
        <v>1157022.5678630499</v>
      </c>
      <c r="AD59" s="86">
        <v>1180058.5</v>
      </c>
      <c r="AE59" s="86">
        <v>1621996</v>
      </c>
      <c r="AF59" s="86">
        <v>1535013.0581224416</v>
      </c>
      <c r="AG59" s="35">
        <v>1643374.5666441037</v>
      </c>
      <c r="AH59" s="86">
        <v>2270801.791171208</v>
      </c>
      <c r="AI59" s="86">
        <v>2285369.1158546074</v>
      </c>
      <c r="AJ59" s="86">
        <v>326751.24790496333</v>
      </c>
      <c r="AK59" s="86">
        <v>-36913.657846073387</v>
      </c>
      <c r="AL59" s="86">
        <v>-38795</v>
      </c>
      <c r="AM59" s="86">
        <v>-39519.650075700134</v>
      </c>
      <c r="AN59" s="86">
        <v>-40096.260907670716</v>
      </c>
      <c r="AO59" s="86">
        <v>-40870.864385997644</v>
      </c>
      <c r="AP59" s="86">
        <v>-43275</v>
      </c>
      <c r="AQ59" s="86">
        <v>-46683.940157260513</v>
      </c>
      <c r="AR59" s="86">
        <v>-46585.253569630673</v>
      </c>
      <c r="AS59" s="86">
        <v>-54313.184560506372</v>
      </c>
      <c r="AT59" s="86">
        <v>-37642.860017506871</v>
      </c>
    </row>
    <row r="60" spans="1:46" x14ac:dyDescent="0.15">
      <c r="A60" s="15" t="s">
        <v>57</v>
      </c>
      <c r="B60" s="16">
        <v>336187231</v>
      </c>
      <c r="C60" s="16">
        <v>336770854</v>
      </c>
      <c r="D60" s="16">
        <v>334477130</v>
      </c>
      <c r="E60" s="16">
        <v>322947599</v>
      </c>
      <c r="F60" s="16">
        <v>330887849</v>
      </c>
      <c r="G60" s="16">
        <v>331251070</v>
      </c>
      <c r="H60" s="16">
        <v>334378714</v>
      </c>
      <c r="I60" s="16">
        <v>337235440</v>
      </c>
      <c r="J60" s="16">
        <v>336372689</v>
      </c>
      <c r="K60" s="16">
        <v>336736081</v>
      </c>
      <c r="L60" s="16">
        <v>338912245</v>
      </c>
      <c r="M60" s="16">
        <v>349039555</v>
      </c>
      <c r="N60" s="16">
        <v>352934647</v>
      </c>
      <c r="O60" s="16">
        <v>356011767</v>
      </c>
      <c r="P60" s="16">
        <v>357127090</v>
      </c>
      <c r="Q60" s="16">
        <v>364750264</v>
      </c>
      <c r="R60" s="16">
        <v>356836789</v>
      </c>
      <c r="S60" s="63">
        <v>362003093.03221095</v>
      </c>
      <c r="T60" s="16">
        <v>365060956.435</v>
      </c>
      <c r="U60" s="16">
        <v>375182241.05776852</v>
      </c>
      <c r="V60" s="16">
        <v>377393411.9896484</v>
      </c>
      <c r="W60" s="16">
        <v>381412711.27046394</v>
      </c>
      <c r="X60" s="16">
        <v>385874076.69407976</v>
      </c>
      <c r="Y60" s="16">
        <v>380240205.18725806</v>
      </c>
      <c r="Z60" s="16">
        <f>Z58+Z59</f>
        <v>383735976.55411196</v>
      </c>
      <c r="AA60" s="16">
        <f>AA58+AA59</f>
        <v>384102917</v>
      </c>
      <c r="AB60" s="16">
        <f>AB58+AB59</f>
        <v>384489540.61354375</v>
      </c>
      <c r="AC60" s="16">
        <f t="shared" ref="AC60:AD60" si="6">AC58+AC59</f>
        <v>382563461.73873204</v>
      </c>
      <c r="AD60" s="16">
        <f t="shared" si="6"/>
        <v>388554950.74400002</v>
      </c>
      <c r="AE60" s="16">
        <v>393285192</v>
      </c>
      <c r="AF60" s="16">
        <v>399597531.83512247</v>
      </c>
      <c r="AG60" s="16">
        <v>406182416.65764433</v>
      </c>
      <c r="AH60" s="16">
        <v>411390493.63917118</v>
      </c>
      <c r="AI60" s="16">
        <v>419846301.53785461</v>
      </c>
      <c r="AJ60" s="16">
        <v>423664618.23090494</v>
      </c>
      <c r="AK60" s="16">
        <v>427663729.16015393</v>
      </c>
      <c r="AL60" s="16">
        <v>458551242.00999999</v>
      </c>
      <c r="AM60" s="16">
        <v>466673827.73892432</v>
      </c>
      <c r="AN60" s="16">
        <v>474757171.91109234</v>
      </c>
      <c r="AO60" s="16">
        <v>482155432.30561393</v>
      </c>
      <c r="AP60" s="16">
        <v>491614287</v>
      </c>
      <c r="AQ60" s="16">
        <v>501301806.76384282</v>
      </c>
      <c r="AR60" s="16">
        <v>507251624.02443033</v>
      </c>
      <c r="AS60" s="16">
        <v>472901077.52443951</v>
      </c>
      <c r="AT60" s="16">
        <v>514167065.50798243</v>
      </c>
    </row>
    <row r="61" spans="1:46" x14ac:dyDescent="0.15">
      <c r="A61" s="15" t="s">
        <v>58</v>
      </c>
      <c r="B61" s="16">
        <v>996567367</v>
      </c>
      <c r="C61" s="16">
        <v>1018902116</v>
      </c>
      <c r="D61" s="16">
        <v>987898139</v>
      </c>
      <c r="E61" s="16">
        <v>897601266</v>
      </c>
      <c r="F61" s="16">
        <v>871834499</v>
      </c>
      <c r="G61" s="16">
        <v>878614699</v>
      </c>
      <c r="H61" s="16">
        <v>905121663</v>
      </c>
      <c r="I61" s="16">
        <v>948888874</v>
      </c>
      <c r="J61" s="16">
        <v>945840213</v>
      </c>
      <c r="K61" s="16">
        <v>922504385</v>
      </c>
      <c r="L61" s="16">
        <v>937852846</v>
      </c>
      <c r="M61" s="16">
        <v>947419915</v>
      </c>
      <c r="N61" s="16">
        <v>945892940</v>
      </c>
      <c r="O61" s="16">
        <v>967138388</v>
      </c>
      <c r="P61" s="16">
        <v>974414558</v>
      </c>
      <c r="Q61" s="16">
        <v>992432065</v>
      </c>
      <c r="R61" s="16">
        <v>994879454</v>
      </c>
      <c r="S61" s="63">
        <v>1033522602.0322109</v>
      </c>
      <c r="T61" s="16">
        <v>1043936226.4349999</v>
      </c>
      <c r="U61" s="16">
        <v>1095768571.1415684</v>
      </c>
      <c r="V61" s="16">
        <v>1087446866.6334338</v>
      </c>
      <c r="W61" s="16">
        <v>1078839933.8187141</v>
      </c>
      <c r="X61" s="16">
        <v>1078245032.42838</v>
      </c>
      <c r="Y61" s="16">
        <v>1085078242.3099716</v>
      </c>
      <c r="Z61" s="16">
        <f>Z60+Z52+Z41</f>
        <v>1076340337.7597589</v>
      </c>
      <c r="AA61" s="16">
        <f>AA60+AA52+AA41</f>
        <v>1048277975</v>
      </c>
      <c r="AB61" s="16">
        <f>AB60+AB52+AB41</f>
        <v>1039206398.9076166</v>
      </c>
      <c r="AC61" s="16">
        <f t="shared" ref="AC61:AD61" si="7">AC60+AC52+AC41</f>
        <v>1071944018.9339337</v>
      </c>
      <c r="AD61" s="16">
        <f t="shared" si="7"/>
        <v>1108281906.2788768</v>
      </c>
      <c r="AE61" s="16">
        <v>1132651119.1540289</v>
      </c>
      <c r="AF61" s="16">
        <v>1185700116.6482685</v>
      </c>
      <c r="AG61" s="16">
        <v>1233437810.9736443</v>
      </c>
      <c r="AH61" s="16">
        <v>1259440947.2792394</v>
      </c>
      <c r="AI61" s="16">
        <v>1283929472.6424396</v>
      </c>
      <c r="AJ61" s="16">
        <v>1330046759.2017119</v>
      </c>
      <c r="AK61" s="16">
        <v>1354628991.0255766</v>
      </c>
      <c r="AL61" s="16">
        <v>1383273502.926126</v>
      </c>
      <c r="AM61" s="16">
        <v>1412636001.1122332</v>
      </c>
      <c r="AN61" s="16">
        <v>1402662745.68012</v>
      </c>
      <c r="AO61" s="16">
        <v>1427050728.5758669</v>
      </c>
      <c r="AP61" s="16">
        <v>1406225199</v>
      </c>
      <c r="AQ61" s="16">
        <v>1427010812.0802763</v>
      </c>
      <c r="AR61" s="16">
        <v>1489389636.5058293</v>
      </c>
      <c r="AS61" s="16">
        <v>1545338864.025938</v>
      </c>
      <c r="AT61" s="16">
        <v>1580150897.8868761</v>
      </c>
    </row>
    <row r="62" spans="1:46" x14ac:dyDescent="0.15">
      <c r="A62" s="57"/>
      <c r="AO62" s="52"/>
      <c r="AP62" s="52"/>
      <c r="AS62" s="52">
        <v>4.6944618225097656E-4</v>
      </c>
      <c r="AT62" s="52">
        <v>0</v>
      </c>
    </row>
    <row r="63" spans="1:46" x14ac:dyDescent="0.15">
      <c r="A63" s="57"/>
      <c r="AT63" s="95"/>
    </row>
    <row r="64" spans="1:46" x14ac:dyDescent="0.15">
      <c r="A64" s="102" t="s">
        <v>59</v>
      </c>
      <c r="B64" s="28">
        <v>41729</v>
      </c>
      <c r="C64" s="28">
        <v>41820</v>
      </c>
      <c r="D64" s="28">
        <v>41912</v>
      </c>
      <c r="E64" s="28" t="s">
        <v>1</v>
      </c>
      <c r="F64" s="28" t="s">
        <v>3</v>
      </c>
      <c r="G64" s="28" t="s">
        <v>4</v>
      </c>
      <c r="H64" s="28" t="s">
        <v>5</v>
      </c>
      <c r="I64" s="28" t="s">
        <v>2</v>
      </c>
      <c r="J64" s="28" t="s">
        <v>6</v>
      </c>
      <c r="K64" s="28" t="s">
        <v>12</v>
      </c>
      <c r="L64" s="26" t="s">
        <v>11</v>
      </c>
      <c r="M64" s="28" t="s">
        <v>13</v>
      </c>
      <c r="N64" s="28" t="s">
        <v>14</v>
      </c>
      <c r="O64" s="28" t="s">
        <v>15</v>
      </c>
      <c r="P64" s="28" t="s">
        <v>16</v>
      </c>
      <c r="Q64" s="28" t="s">
        <v>17</v>
      </c>
      <c r="R64" s="28" t="s">
        <v>18</v>
      </c>
      <c r="S64" s="66" t="s">
        <v>83</v>
      </c>
      <c r="T64" s="28" t="s">
        <v>84</v>
      </c>
      <c r="U64" s="28" t="s">
        <v>90</v>
      </c>
      <c r="V64" s="28" t="s">
        <v>92</v>
      </c>
      <c r="W64" s="28" t="s">
        <v>93</v>
      </c>
      <c r="X64" s="28" t="s">
        <v>94</v>
      </c>
      <c r="Y64" s="28" t="s">
        <v>95</v>
      </c>
      <c r="Z64" s="28" t="s">
        <v>96</v>
      </c>
      <c r="AA64" s="28" t="s">
        <v>102</v>
      </c>
      <c r="AB64" s="26" t="s">
        <v>103</v>
      </c>
      <c r="AC64" s="28" t="s">
        <v>105</v>
      </c>
      <c r="AD64" s="26" t="s">
        <v>106</v>
      </c>
      <c r="AE64" s="26" t="s">
        <v>107</v>
      </c>
      <c r="AF64" s="26" t="s">
        <v>110</v>
      </c>
      <c r="AG64" s="26" t="s">
        <v>111</v>
      </c>
      <c r="AH64" s="97">
        <v>44651</v>
      </c>
      <c r="AI64" s="97">
        <v>44742</v>
      </c>
      <c r="AJ64" s="97">
        <v>44834</v>
      </c>
      <c r="AK64" s="97">
        <v>44926</v>
      </c>
      <c r="AL64" s="97">
        <v>45016</v>
      </c>
      <c r="AM64" s="97">
        <v>45107</v>
      </c>
      <c r="AN64" s="97">
        <v>45199</v>
      </c>
      <c r="AO64" s="97">
        <v>45291</v>
      </c>
      <c r="AP64" s="97">
        <v>45382</v>
      </c>
      <c r="AQ64" s="95">
        <v>45473</v>
      </c>
      <c r="AR64" s="97">
        <v>45565</v>
      </c>
      <c r="AS64" s="95">
        <v>45656</v>
      </c>
      <c r="AT64" s="95">
        <v>45747</v>
      </c>
    </row>
    <row r="65" spans="1:46" x14ac:dyDescent="0.15">
      <c r="A65" s="102"/>
      <c r="B65" s="27" t="s">
        <v>87</v>
      </c>
      <c r="C65" s="27" t="s">
        <v>88</v>
      </c>
      <c r="D65" s="27" t="s">
        <v>89</v>
      </c>
      <c r="E65" s="27" t="s">
        <v>86</v>
      </c>
      <c r="F65" s="27" t="s">
        <v>87</v>
      </c>
      <c r="G65" s="27" t="s">
        <v>88</v>
      </c>
      <c r="H65" s="27" t="s">
        <v>89</v>
      </c>
      <c r="I65" s="27" t="s">
        <v>86</v>
      </c>
      <c r="J65" s="27" t="s">
        <v>87</v>
      </c>
      <c r="K65" s="27" t="s">
        <v>88</v>
      </c>
      <c r="L65" s="27" t="s">
        <v>89</v>
      </c>
      <c r="M65" s="27" t="s">
        <v>86</v>
      </c>
      <c r="N65" s="27" t="s">
        <v>87</v>
      </c>
      <c r="O65" s="27" t="s">
        <v>88</v>
      </c>
      <c r="P65" s="27" t="s">
        <v>89</v>
      </c>
      <c r="Q65" s="27" t="s">
        <v>91</v>
      </c>
      <c r="R65" s="27" t="s">
        <v>87</v>
      </c>
      <c r="S65" s="82" t="s">
        <v>88</v>
      </c>
      <c r="T65" s="27" t="s">
        <v>89</v>
      </c>
      <c r="U65" s="27" t="s">
        <v>86</v>
      </c>
      <c r="V65" s="27" t="s">
        <v>87</v>
      </c>
      <c r="W65" s="27" t="s">
        <v>88</v>
      </c>
      <c r="X65" s="27" t="s">
        <v>89</v>
      </c>
      <c r="Y65" s="27" t="s">
        <v>86</v>
      </c>
      <c r="Z65" s="27" t="s">
        <v>87</v>
      </c>
      <c r="AA65" s="27" t="s">
        <v>88</v>
      </c>
      <c r="AB65" s="27" t="s">
        <v>89</v>
      </c>
      <c r="AC65" s="27" t="s">
        <v>86</v>
      </c>
      <c r="AD65" s="27" t="s">
        <v>87</v>
      </c>
      <c r="AE65" s="27" t="s">
        <v>88</v>
      </c>
      <c r="AF65" s="27" t="s">
        <v>89</v>
      </c>
      <c r="AG65" s="27" t="s">
        <v>86</v>
      </c>
      <c r="AH65" s="83" t="s">
        <v>87</v>
      </c>
      <c r="AI65" s="83" t="s">
        <v>88</v>
      </c>
      <c r="AJ65" s="83" t="s">
        <v>89</v>
      </c>
      <c r="AK65" s="83" t="s">
        <v>86</v>
      </c>
      <c r="AL65" s="83" t="s">
        <v>87</v>
      </c>
      <c r="AM65" s="83" t="s">
        <v>88</v>
      </c>
      <c r="AN65" s="83" t="s">
        <v>89</v>
      </c>
      <c r="AO65" s="83" t="s">
        <v>86</v>
      </c>
      <c r="AP65" s="83" t="s">
        <v>87</v>
      </c>
      <c r="AQ65" s="83" t="s">
        <v>88</v>
      </c>
      <c r="AR65" s="83" t="s">
        <v>89</v>
      </c>
      <c r="AS65" s="83" t="s">
        <v>91</v>
      </c>
      <c r="AT65" s="83" t="s">
        <v>8</v>
      </c>
    </row>
    <row r="66" spans="1:46" x14ac:dyDescent="0.15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158683424</v>
      </c>
      <c r="K66" s="9">
        <v>336855571</v>
      </c>
      <c r="L66" s="9">
        <v>483484600</v>
      </c>
      <c r="M66" s="35">
        <v>696857116.99999988</v>
      </c>
      <c r="N66" s="9">
        <v>162654036</v>
      </c>
      <c r="O66" s="9">
        <v>326859826</v>
      </c>
      <c r="P66" s="9">
        <v>486940922</v>
      </c>
      <c r="Q66" s="35">
        <v>667919537</v>
      </c>
      <c r="R66" s="9">
        <v>133545849</v>
      </c>
      <c r="S66" s="62">
        <v>300592366</v>
      </c>
      <c r="T66" s="9">
        <v>466109486.58300006</v>
      </c>
      <c r="U66" s="35">
        <v>718383032.6329999</v>
      </c>
      <c r="V66" s="9">
        <v>199320431.84400004</v>
      </c>
      <c r="W66" s="9">
        <v>395345783.3179999</v>
      </c>
      <c r="X66" s="9">
        <v>557764040.676</v>
      </c>
      <c r="Y66" s="35">
        <v>749599571.48699963</v>
      </c>
      <c r="Z66" s="9">
        <v>108966916</v>
      </c>
      <c r="AA66" s="9">
        <v>194297330</v>
      </c>
      <c r="AB66" s="9">
        <v>275724746</v>
      </c>
      <c r="AC66" s="35">
        <v>400211366.41076177</v>
      </c>
      <c r="AD66" s="9">
        <v>140872536.66000003</v>
      </c>
      <c r="AE66" s="9">
        <v>309506827.61000007</v>
      </c>
      <c r="AF66" s="9">
        <v>496517046.02000004</v>
      </c>
      <c r="AG66" s="35">
        <v>712763844.2049998</v>
      </c>
      <c r="AH66" s="9">
        <v>193778193.00800002</v>
      </c>
      <c r="AI66" s="9">
        <v>388816793.85500002</v>
      </c>
      <c r="AJ66" s="9">
        <v>597483732.7470001</v>
      </c>
      <c r="AK66" s="9">
        <v>829373865.48100007</v>
      </c>
      <c r="AL66" s="9">
        <v>213424200.8860001</v>
      </c>
      <c r="AM66" s="9">
        <v>470644321.21599996</v>
      </c>
      <c r="AN66" s="9">
        <v>736276957.56299984</v>
      </c>
      <c r="AO66" s="9">
        <v>1040368977.8709998</v>
      </c>
      <c r="AP66" s="9">
        <v>265848589</v>
      </c>
      <c r="AQ66" s="9">
        <v>551652916.42199993</v>
      </c>
      <c r="AR66" s="9">
        <v>785118492.65300024</v>
      </c>
      <c r="AS66" s="9">
        <v>1052674700.405</v>
      </c>
      <c r="AT66" s="9">
        <v>245623519.25999996</v>
      </c>
    </row>
    <row r="67" spans="1:46" x14ac:dyDescent="0.15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/>
      <c r="K67" s="9"/>
      <c r="L67" s="9"/>
      <c r="M67" s="35"/>
      <c r="N67" s="9"/>
      <c r="O67" s="9"/>
      <c r="P67" s="9"/>
      <c r="Q67" s="35">
        <v>0</v>
      </c>
      <c r="R67" s="9">
        <v>0</v>
      </c>
      <c r="S67" s="62"/>
      <c r="T67" s="9">
        <v>0</v>
      </c>
      <c r="U67" s="35">
        <v>0</v>
      </c>
      <c r="V67" s="9">
        <v>0</v>
      </c>
      <c r="W67" s="9">
        <v>0</v>
      </c>
      <c r="X67" s="9"/>
      <c r="Y67" s="35">
        <v>0</v>
      </c>
      <c r="Z67" s="9"/>
      <c r="AA67" s="9"/>
      <c r="AB67" s="9"/>
      <c r="AC67" s="35"/>
      <c r="AD67" s="9"/>
      <c r="AE67" s="9"/>
      <c r="AF67" s="9"/>
      <c r="AG67" s="35">
        <v>0</v>
      </c>
      <c r="AH67" s="9">
        <v>0</v>
      </c>
      <c r="AI67" s="9" t="s">
        <v>113</v>
      </c>
      <c r="AJ67" s="9" t="s">
        <v>113</v>
      </c>
      <c r="AK67" s="9" t="s">
        <v>113</v>
      </c>
      <c r="AL67" s="9" t="s">
        <v>113</v>
      </c>
      <c r="AM67" s="9" t="s">
        <v>113</v>
      </c>
      <c r="AN67" s="9" t="s">
        <v>113</v>
      </c>
      <c r="AO67" s="9"/>
      <c r="AP67" s="9"/>
      <c r="AQ67" s="9" t="s">
        <v>113</v>
      </c>
      <c r="AR67" s="9" t="s">
        <v>113</v>
      </c>
      <c r="AS67" s="9" t="s">
        <v>113</v>
      </c>
      <c r="AT67" s="9" t="s">
        <v>113</v>
      </c>
    </row>
    <row r="68" spans="1:46" x14ac:dyDescent="0.15">
      <c r="A68" s="40" t="s">
        <v>62</v>
      </c>
      <c r="B68" s="39">
        <v>237908315</v>
      </c>
      <c r="C68" s="39">
        <v>445233157</v>
      </c>
      <c r="D68" s="39">
        <v>636516600</v>
      </c>
      <c r="E68" s="39">
        <v>863179031</v>
      </c>
      <c r="F68" s="39">
        <v>138507271</v>
      </c>
      <c r="G68" s="39">
        <v>268789413</v>
      </c>
      <c r="H68" s="39">
        <v>403500975</v>
      </c>
      <c r="I68" s="39">
        <v>625431258</v>
      </c>
      <c r="J68" s="39">
        <v>158683424</v>
      </c>
      <c r="K68" s="39">
        <v>336855571</v>
      </c>
      <c r="L68" s="39">
        <v>483484600</v>
      </c>
      <c r="M68" s="39">
        <v>696857116.99999988</v>
      </c>
      <c r="N68" s="39">
        <v>162654036</v>
      </c>
      <c r="O68" s="39">
        <v>326859826</v>
      </c>
      <c r="P68" s="39">
        <v>486940922</v>
      </c>
      <c r="Q68" s="39">
        <v>667919537</v>
      </c>
      <c r="R68" s="39">
        <v>133545849</v>
      </c>
      <c r="S68" s="67">
        <v>300592366</v>
      </c>
      <c r="T68" s="39">
        <v>466109486.58300006</v>
      </c>
      <c r="U68" s="39">
        <v>718383032.6329999</v>
      </c>
      <c r="V68" s="39">
        <v>199320431.84400004</v>
      </c>
      <c r="W68" s="39">
        <v>395345783.3179999</v>
      </c>
      <c r="X68" s="39">
        <v>557764040.676</v>
      </c>
      <c r="Y68" s="39">
        <v>749599571.48699963</v>
      </c>
      <c r="Z68" s="39">
        <f>Z66+Z67</f>
        <v>108966916</v>
      </c>
      <c r="AA68" s="39">
        <f>AA66+AA67</f>
        <v>194297330</v>
      </c>
      <c r="AB68" s="39">
        <v>275724746</v>
      </c>
      <c r="AC68" s="39">
        <f>AC66</f>
        <v>400211366.41076177</v>
      </c>
      <c r="AD68" s="39">
        <f>AD66</f>
        <v>140872536.66000003</v>
      </c>
      <c r="AE68" s="39">
        <v>309506827.61000007</v>
      </c>
      <c r="AF68" s="39">
        <v>496517046.02000004</v>
      </c>
      <c r="AG68" s="39">
        <v>712763844.2049998</v>
      </c>
      <c r="AH68" s="39">
        <v>193778193.00800002</v>
      </c>
      <c r="AI68" s="39">
        <v>388816793.85500002</v>
      </c>
      <c r="AJ68" s="39">
        <v>597483732.7470001</v>
      </c>
      <c r="AK68" s="39">
        <v>829373865.48100007</v>
      </c>
      <c r="AL68" s="39">
        <v>213424200.8860001</v>
      </c>
      <c r="AM68" s="39">
        <v>470644321.21599996</v>
      </c>
      <c r="AN68" s="39">
        <v>736276957.56299984</v>
      </c>
      <c r="AO68" s="39">
        <v>1040368978</v>
      </c>
      <c r="AP68" s="39">
        <v>265848589</v>
      </c>
      <c r="AQ68" s="39">
        <v>551652916.42199993</v>
      </c>
      <c r="AR68" s="39">
        <v>785118492.65300024</v>
      </c>
      <c r="AS68" s="39">
        <v>1052674700.405</v>
      </c>
      <c r="AT68" s="39">
        <v>245623519.25999996</v>
      </c>
    </row>
    <row r="69" spans="1:46" x14ac:dyDescent="0.15">
      <c r="A69" s="11" t="s">
        <v>63</v>
      </c>
      <c r="B69" s="9">
        <v>-214959726</v>
      </c>
      <c r="C69" s="9">
        <v>-403054296</v>
      </c>
      <c r="D69" s="9">
        <v>-575741910</v>
      </c>
      <c r="E69" s="35">
        <v>-757777254</v>
      </c>
      <c r="F69" s="9">
        <v>-123035125</v>
      </c>
      <c r="G69" s="9">
        <v>-235674241</v>
      </c>
      <c r="H69" s="9">
        <v>-353953167</v>
      </c>
      <c r="I69" s="35">
        <v>-546850813</v>
      </c>
      <c r="J69" s="9">
        <v>-143464217</v>
      </c>
      <c r="K69" s="9">
        <v>-305788769</v>
      </c>
      <c r="L69" s="9">
        <v>-436381602</v>
      </c>
      <c r="M69" s="35">
        <v>-626811593</v>
      </c>
      <c r="N69" s="9">
        <v>-147496150</v>
      </c>
      <c r="O69" s="9">
        <v>-297066227</v>
      </c>
      <c r="P69" s="9">
        <v>-441296480</v>
      </c>
      <c r="Q69" s="35">
        <v>-600925071</v>
      </c>
      <c r="R69" s="9">
        <v>-120478346</v>
      </c>
      <c r="S69" s="62">
        <v>-273325311</v>
      </c>
      <c r="T69" s="9">
        <v>-424034815</v>
      </c>
      <c r="U69" s="35">
        <v>-653022861.49699998</v>
      </c>
      <c r="V69" s="9">
        <v>-185922666.95199999</v>
      </c>
      <c r="W69" s="9">
        <v>-365508646.77600002</v>
      </c>
      <c r="X69" s="9">
        <v>-513727220.51300001</v>
      </c>
      <c r="Y69" s="35">
        <v>-685835085.579</v>
      </c>
      <c r="Z69" s="9">
        <v>-98490114</v>
      </c>
      <c r="AA69" s="9">
        <v>-173608862</v>
      </c>
      <c r="AB69" s="9">
        <v>-246663884</v>
      </c>
      <c r="AC69" s="35">
        <v>-359008402.44226497</v>
      </c>
      <c r="AD69" s="9">
        <v>-126172939</v>
      </c>
      <c r="AE69" s="9">
        <v>-278613423</v>
      </c>
      <c r="AF69" s="9">
        <v>-447639203.36100006</v>
      </c>
      <c r="AG69" s="35">
        <v>-640365233.21937501</v>
      </c>
      <c r="AH69" s="9">
        <v>-172824073.57150003</v>
      </c>
      <c r="AI69" s="9">
        <v>-345160081.7419855</v>
      </c>
      <c r="AJ69" s="9">
        <v>-531931182.71694756</v>
      </c>
      <c r="AK69" s="9">
        <v>-737081813.67001009</v>
      </c>
      <c r="AL69" s="9">
        <v>-184901698.05700001</v>
      </c>
      <c r="AM69" s="9">
        <v>-416288716.11662281</v>
      </c>
      <c r="AN69" s="9">
        <v>-647467849.59496391</v>
      </c>
      <c r="AO69" s="9">
        <v>-919601956.53270996</v>
      </c>
      <c r="AP69" s="9">
        <v>-235265807</v>
      </c>
      <c r="AQ69" s="9">
        <v>-492450934.72148913</v>
      </c>
      <c r="AR69" s="9">
        <v>-702136220.09998536</v>
      </c>
      <c r="AS69" s="9">
        <v>-944864887.23638403</v>
      </c>
      <c r="AT69" s="9">
        <v>-220869007.86174244</v>
      </c>
    </row>
    <row r="70" spans="1:46" x14ac:dyDescent="0.15">
      <c r="A70" s="14" t="s">
        <v>64</v>
      </c>
      <c r="B70" s="16">
        <v>22948589</v>
      </c>
      <c r="C70" s="16">
        <v>42178861</v>
      </c>
      <c r="D70" s="16">
        <v>60774690</v>
      </c>
      <c r="E70" s="39">
        <v>105401777</v>
      </c>
      <c r="F70" s="16">
        <v>15472146</v>
      </c>
      <c r="G70" s="16">
        <v>33115172</v>
      </c>
      <c r="H70" s="16">
        <v>49547808</v>
      </c>
      <c r="I70" s="39">
        <v>78580445</v>
      </c>
      <c r="J70" s="16">
        <v>15219207</v>
      </c>
      <c r="K70" s="16">
        <v>31066802</v>
      </c>
      <c r="L70" s="16">
        <v>47102998</v>
      </c>
      <c r="M70" s="39">
        <v>70045523.999999881</v>
      </c>
      <c r="N70" s="39">
        <v>15157886</v>
      </c>
      <c r="O70" s="16">
        <v>29793599</v>
      </c>
      <c r="P70" s="16">
        <v>45644442</v>
      </c>
      <c r="Q70" s="16">
        <v>66994466</v>
      </c>
      <c r="R70" s="16">
        <v>13067503</v>
      </c>
      <c r="S70" s="63">
        <v>27267055</v>
      </c>
      <c r="T70" s="16">
        <v>42074671.583000064</v>
      </c>
      <c r="U70" s="16">
        <v>65360172.135999918</v>
      </c>
      <c r="V70" s="16">
        <v>13397764.892000049</v>
      </c>
      <c r="W70" s="16">
        <v>29837135.541999876</v>
      </c>
      <c r="X70" s="16">
        <v>44036820.162999988</v>
      </c>
      <c r="Y70" s="16">
        <v>63764484.907999635</v>
      </c>
      <c r="Z70" s="16">
        <f>Z68+Z69</f>
        <v>10476802</v>
      </c>
      <c r="AA70" s="16">
        <f>AA68+AA69</f>
        <v>20688468</v>
      </c>
      <c r="AB70" s="16">
        <f>AB68+AB69</f>
        <v>29060862</v>
      </c>
      <c r="AC70" s="16">
        <f t="shared" ref="AC70:AD70" si="8">AC68+AC69</f>
        <v>41202963.968496799</v>
      </c>
      <c r="AD70" s="16">
        <f t="shared" si="8"/>
        <v>14699597.660000026</v>
      </c>
      <c r="AE70" s="16">
        <v>30893404.610000074</v>
      </c>
      <c r="AF70" s="16">
        <v>48877842.658999979</v>
      </c>
      <c r="AG70" s="16">
        <v>72398610.98562479</v>
      </c>
      <c r="AH70" s="16">
        <v>20954119.436499983</v>
      </c>
      <c r="AI70" s="16">
        <v>43656712.113014519</v>
      </c>
      <c r="AJ70" s="16">
        <v>65552550.030052543</v>
      </c>
      <c r="AK70" s="16">
        <v>92292051.810989976</v>
      </c>
      <c r="AL70" s="16">
        <v>28522502.829000086</v>
      </c>
      <c r="AM70" s="16">
        <v>54355605.099377155</v>
      </c>
      <c r="AN70" s="16">
        <v>88809107.968035936</v>
      </c>
      <c r="AO70" s="16">
        <v>120767021</v>
      </c>
      <c r="AP70" s="16">
        <v>30582782</v>
      </c>
      <c r="AQ70" s="16">
        <v>59201981.7005108</v>
      </c>
      <c r="AR70" s="16">
        <v>82982272.553014874</v>
      </c>
      <c r="AS70" s="16">
        <v>107809813.16861594</v>
      </c>
      <c r="AT70" s="16">
        <v>24754511.398257524</v>
      </c>
    </row>
    <row r="71" spans="1:46" x14ac:dyDescent="0.15">
      <c r="A71" s="11" t="s">
        <v>65</v>
      </c>
      <c r="B71" s="9">
        <v>427574</v>
      </c>
      <c r="C71" s="9">
        <v>496216</v>
      </c>
      <c r="D71" s="9">
        <v>602162</v>
      </c>
      <c r="E71" s="35">
        <v>941490</v>
      </c>
      <c r="F71" s="9">
        <v>204126</v>
      </c>
      <c r="G71" s="9">
        <v>398588</v>
      </c>
      <c r="H71" s="9">
        <v>625581</v>
      </c>
      <c r="I71" s="35">
        <v>599973</v>
      </c>
      <c r="J71" s="9">
        <v>72044</v>
      </c>
      <c r="K71" s="9">
        <v>101233</v>
      </c>
      <c r="L71" s="9">
        <v>174659</v>
      </c>
      <c r="M71" s="35">
        <v>258378</v>
      </c>
      <c r="N71" s="9">
        <v>36558</v>
      </c>
      <c r="O71" s="9">
        <v>113428</v>
      </c>
      <c r="P71" s="9">
        <v>182180</v>
      </c>
      <c r="Q71" s="35">
        <v>292073</v>
      </c>
      <c r="R71" s="9">
        <v>3303</v>
      </c>
      <c r="S71" s="62">
        <v>5449</v>
      </c>
      <c r="T71" s="9">
        <v>41860</v>
      </c>
      <c r="U71" s="35">
        <v>393206</v>
      </c>
      <c r="V71" s="9">
        <v>11173</v>
      </c>
      <c r="W71" s="9">
        <v>60584</v>
      </c>
      <c r="X71" s="9">
        <v>93841</v>
      </c>
      <c r="Y71" s="35">
        <v>123492</v>
      </c>
      <c r="Z71" s="9">
        <v>23227</v>
      </c>
      <c r="AA71" s="9">
        <v>24712</v>
      </c>
      <c r="AB71" s="9">
        <v>85698</v>
      </c>
      <c r="AC71" s="35">
        <v>117525.12100000004</v>
      </c>
      <c r="AD71" s="9">
        <v>118603.72499999999</v>
      </c>
      <c r="AE71" s="9">
        <v>392144.76799999992</v>
      </c>
      <c r="AF71" s="9">
        <v>368439.01399999997</v>
      </c>
      <c r="AG71" s="35">
        <v>555538.92300000007</v>
      </c>
      <c r="AH71" s="9">
        <v>-72000.028999999995</v>
      </c>
      <c r="AI71" s="9">
        <v>-100533.19</v>
      </c>
      <c r="AJ71" s="9">
        <v>97616.363999999987</v>
      </c>
      <c r="AK71" s="9">
        <v>677366.21</v>
      </c>
      <c r="AL71" s="9">
        <v>118110.83300000001</v>
      </c>
      <c r="AM71" s="9">
        <v>165839.122</v>
      </c>
      <c r="AN71" s="9">
        <v>401795.69199999992</v>
      </c>
      <c r="AO71" s="9">
        <v>617355.23899999994</v>
      </c>
      <c r="AP71" s="9">
        <v>17457</v>
      </c>
      <c r="AQ71" s="9">
        <v>-210442.51400000002</v>
      </c>
      <c r="AR71" s="9">
        <v>-171155.57999999996</v>
      </c>
      <c r="AS71" s="9">
        <v>-170523.17699999991</v>
      </c>
      <c r="AT71" s="9">
        <v>223107.52399999998</v>
      </c>
    </row>
    <row r="72" spans="1:46" x14ac:dyDescent="0.15">
      <c r="A72" s="11" t="s">
        <v>66</v>
      </c>
      <c r="B72" s="9">
        <v>-749492</v>
      </c>
      <c r="C72" s="9">
        <v>-1319426</v>
      </c>
      <c r="D72" s="9">
        <v>-1928413</v>
      </c>
      <c r="E72" s="35">
        <v>-2668186</v>
      </c>
      <c r="F72" s="9">
        <v>-684166</v>
      </c>
      <c r="G72" s="9">
        <v>-1217357</v>
      </c>
      <c r="H72" s="9">
        <v>-1790792</v>
      </c>
      <c r="I72" s="35">
        <v>-2296003</v>
      </c>
      <c r="J72" s="9">
        <v>-372408</v>
      </c>
      <c r="K72" s="9">
        <v>-751700</v>
      </c>
      <c r="L72" s="9">
        <v>-1143662</v>
      </c>
      <c r="M72" s="35">
        <v>-1665637</v>
      </c>
      <c r="N72" s="9">
        <v>-438476</v>
      </c>
      <c r="O72" s="9">
        <v>-750328</v>
      </c>
      <c r="P72" s="9">
        <v>-1155841</v>
      </c>
      <c r="Q72" s="35">
        <v>-1620335</v>
      </c>
      <c r="R72" s="9">
        <v>-345441</v>
      </c>
      <c r="S72" s="62">
        <v>-856501</v>
      </c>
      <c r="T72" s="9">
        <v>-1429308</v>
      </c>
      <c r="U72" s="35">
        <v>-2140135</v>
      </c>
      <c r="V72" s="9">
        <v>-610595</v>
      </c>
      <c r="W72" s="9">
        <v>-1312329</v>
      </c>
      <c r="X72" s="9">
        <v>-2022848</v>
      </c>
      <c r="Y72" s="35">
        <v>-2598376</v>
      </c>
      <c r="Z72" s="9">
        <v>-406602</v>
      </c>
      <c r="AA72" s="9">
        <v>-700488</v>
      </c>
      <c r="AB72" s="9">
        <v>-1066835</v>
      </c>
      <c r="AC72" s="35">
        <v>-1704884.6840000001</v>
      </c>
      <c r="AD72" s="9">
        <v>-485076.21400000004</v>
      </c>
      <c r="AE72" s="9">
        <v>-985773.15299999993</v>
      </c>
      <c r="AF72" s="9">
        <v>-1580958.0280000002</v>
      </c>
      <c r="AG72" s="35">
        <v>-2096257.0630000001</v>
      </c>
      <c r="AH72" s="9">
        <v>-421733.15399999998</v>
      </c>
      <c r="AI72" s="9">
        <v>-876684.52099999995</v>
      </c>
      <c r="AJ72" s="9">
        <v>-1420650.29</v>
      </c>
      <c r="AK72" s="9">
        <v>-1968535.2960000001</v>
      </c>
      <c r="AL72" s="9">
        <v>-485836.08300000004</v>
      </c>
      <c r="AM72" s="9">
        <v>-1184218.6939999999</v>
      </c>
      <c r="AN72" s="9">
        <v>-1765314.1690000002</v>
      </c>
      <c r="AO72" s="9">
        <v>-2579538.7650000001</v>
      </c>
      <c r="AP72" s="9">
        <v>-535493</v>
      </c>
      <c r="AQ72" s="9">
        <v>-1112390.091</v>
      </c>
      <c r="AR72" s="9">
        <v>-1646744.885</v>
      </c>
      <c r="AS72" s="9">
        <v>-2081806.0059999996</v>
      </c>
      <c r="AT72" s="9">
        <v>-501277.402</v>
      </c>
    </row>
    <row r="73" spans="1:46" x14ac:dyDescent="0.15">
      <c r="A73" s="11" t="s">
        <v>67</v>
      </c>
      <c r="B73" s="9">
        <v>-13003076</v>
      </c>
      <c r="C73" s="9">
        <v>-24739622</v>
      </c>
      <c r="D73" s="9">
        <v>-35953469</v>
      </c>
      <c r="E73" s="35">
        <v>-47590316</v>
      </c>
      <c r="F73" s="9">
        <v>-10214467</v>
      </c>
      <c r="G73" s="9">
        <v>-18444264</v>
      </c>
      <c r="H73" s="9">
        <v>-27478901</v>
      </c>
      <c r="I73" s="35">
        <v>-39163090</v>
      </c>
      <c r="J73" s="9">
        <v>-8866802</v>
      </c>
      <c r="K73" s="9">
        <v>-16556098</v>
      </c>
      <c r="L73" s="9">
        <v>-26176144</v>
      </c>
      <c r="M73" s="35">
        <v>-34473048</v>
      </c>
      <c r="N73" s="9">
        <v>-8697521</v>
      </c>
      <c r="O73" s="9">
        <v>-17974617</v>
      </c>
      <c r="P73" s="9">
        <v>-26911874</v>
      </c>
      <c r="Q73" s="35">
        <v>-34714345</v>
      </c>
      <c r="R73" s="9">
        <v>-9037831</v>
      </c>
      <c r="S73" s="62">
        <v>-16033960</v>
      </c>
      <c r="T73" s="9">
        <v>-25298076</v>
      </c>
      <c r="U73" s="35">
        <v>-35826210.129000001</v>
      </c>
      <c r="V73" s="9">
        <v>-9305987.3990000002</v>
      </c>
      <c r="W73" s="9">
        <v>-17675752.881000001</v>
      </c>
      <c r="X73" s="9">
        <v>-27058778.993000001</v>
      </c>
      <c r="Y73" s="35">
        <v>-37298209.384999998</v>
      </c>
      <c r="Z73" s="9">
        <v>-7770660</v>
      </c>
      <c r="AA73" s="9">
        <v>-14710514</v>
      </c>
      <c r="AB73" s="9">
        <v>-21240907</v>
      </c>
      <c r="AC73" s="35">
        <v>-28795854.941999994</v>
      </c>
      <c r="AD73" s="9">
        <v>-7620497.6470000036</v>
      </c>
      <c r="AE73" s="9">
        <v>-14704574.873999998</v>
      </c>
      <c r="AF73" s="9">
        <v>-23122844.178999998</v>
      </c>
      <c r="AG73" s="35">
        <v>-33039719.643999998</v>
      </c>
      <c r="AH73" s="9">
        <v>-8225004.0790000018</v>
      </c>
      <c r="AI73" s="9">
        <v>-15679718.015514486</v>
      </c>
      <c r="AJ73" s="9">
        <v>-25585997.439552352</v>
      </c>
      <c r="AK73" s="9">
        <v>-34236316.688989893</v>
      </c>
      <c r="AL73" s="9">
        <v>-8159663.319000002</v>
      </c>
      <c r="AM73" s="9">
        <v>-17515796.639377259</v>
      </c>
      <c r="AN73" s="9">
        <v>-27476918.999546278</v>
      </c>
      <c r="AO73" s="9">
        <v>-37355762.76580029</v>
      </c>
      <c r="AP73" s="9">
        <v>-10507992</v>
      </c>
      <c r="AQ73" s="9">
        <v>-19755858.972010948</v>
      </c>
      <c r="AR73" s="9">
        <v>-29592854.952514648</v>
      </c>
      <c r="AS73" s="9">
        <v>-40161860.212616041</v>
      </c>
      <c r="AT73" s="9">
        <v>-10949454.841257557</v>
      </c>
    </row>
    <row r="74" spans="1:46" x14ac:dyDescent="0.15">
      <c r="A74" s="11" t="s">
        <v>68</v>
      </c>
      <c r="B74" s="9">
        <v>-402946</v>
      </c>
      <c r="C74" s="9">
        <v>-523004</v>
      </c>
      <c r="D74" s="9">
        <v>-645485</v>
      </c>
      <c r="E74" s="35">
        <v>-768852</v>
      </c>
      <c r="F74" s="9">
        <v>-84613</v>
      </c>
      <c r="G74" s="9">
        <v>-134739</v>
      </c>
      <c r="H74" s="9">
        <v>-168130</v>
      </c>
      <c r="I74" s="35">
        <v>-183799</v>
      </c>
      <c r="J74" s="9">
        <v>-12690</v>
      </c>
      <c r="K74" s="9">
        <v>-46673</v>
      </c>
      <c r="L74" s="9">
        <v>-46701</v>
      </c>
      <c r="M74" s="35">
        <v>-56804</v>
      </c>
      <c r="N74" s="9">
        <v>0</v>
      </c>
      <c r="O74" s="9">
        <v>-38068</v>
      </c>
      <c r="P74" s="9">
        <v>-74171</v>
      </c>
      <c r="Q74" s="35">
        <v>-93980</v>
      </c>
      <c r="R74" s="9">
        <v>-5503</v>
      </c>
      <c r="S74" s="62">
        <v>-36102</v>
      </c>
      <c r="T74" s="9">
        <v>-14852</v>
      </c>
      <c r="U74" s="35">
        <v>-109734</v>
      </c>
      <c r="V74" s="9">
        <v>0</v>
      </c>
      <c r="W74" s="9">
        <v>-2680</v>
      </c>
      <c r="X74" s="9">
        <v>-5004</v>
      </c>
      <c r="Y74" s="35">
        <v>-5004</v>
      </c>
      <c r="Z74" s="9">
        <v>-19835</v>
      </c>
      <c r="AA74" s="9">
        <v>-19835</v>
      </c>
      <c r="AB74" s="9">
        <v>-19836</v>
      </c>
      <c r="AC74" s="35">
        <v>-122440.20600000001</v>
      </c>
      <c r="AD74" s="9">
        <v>0</v>
      </c>
      <c r="AE74" s="9"/>
      <c r="AF74" s="9">
        <v>0</v>
      </c>
      <c r="AG74" s="35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/>
      <c r="AP74" s="9">
        <v>0</v>
      </c>
      <c r="AQ74" s="9">
        <v>0</v>
      </c>
      <c r="AR74" s="9">
        <v>0</v>
      </c>
      <c r="AS74" s="9">
        <v>0</v>
      </c>
      <c r="AT74" s="9">
        <v>0</v>
      </c>
    </row>
    <row r="75" spans="1:46" x14ac:dyDescent="0.15">
      <c r="A75" s="11" t="s">
        <v>69</v>
      </c>
      <c r="B75" s="9">
        <v>-270715</v>
      </c>
      <c r="C75" s="9">
        <v>-198228</v>
      </c>
      <c r="D75" s="9">
        <v>-291353</v>
      </c>
      <c r="E75" s="35">
        <v>-363956</v>
      </c>
      <c r="F75" s="9">
        <v>-78411</v>
      </c>
      <c r="G75" s="9">
        <v>-224495</v>
      </c>
      <c r="H75" s="9">
        <v>-235377</v>
      </c>
      <c r="I75" s="35">
        <v>411158</v>
      </c>
      <c r="J75" s="9">
        <v>9433</v>
      </c>
      <c r="K75" s="9">
        <v>4308</v>
      </c>
      <c r="L75" s="9">
        <v>-127627</v>
      </c>
      <c r="M75" s="35">
        <v>-648439</v>
      </c>
      <c r="N75" s="9">
        <v>20820</v>
      </c>
      <c r="O75" s="9">
        <v>28546</v>
      </c>
      <c r="P75" s="9">
        <v>31955</v>
      </c>
      <c r="Q75" s="35">
        <v>-509391</v>
      </c>
      <c r="R75" s="9">
        <v>3936</v>
      </c>
      <c r="S75" s="62">
        <v>57465</v>
      </c>
      <c r="T75" s="9">
        <v>57274</v>
      </c>
      <c r="U75" s="35">
        <v>-620236.58099999977</v>
      </c>
      <c r="V75" s="9">
        <v>89.446999999985565</v>
      </c>
      <c r="W75" s="9">
        <v>5974.1599999999744</v>
      </c>
      <c r="X75" s="9">
        <v>44205.146999999997</v>
      </c>
      <c r="Y75" s="35">
        <v>15396.959999999963</v>
      </c>
      <c r="Z75" s="9">
        <v>-610130</v>
      </c>
      <c r="AA75" s="9">
        <v>-504790</v>
      </c>
      <c r="AB75" s="9">
        <v>-422400</v>
      </c>
      <c r="AC75" s="35">
        <v>-161148.00499999983</v>
      </c>
      <c r="AD75" s="9">
        <v>-111746.81199999998</v>
      </c>
      <c r="AE75" s="9">
        <v>-615338.72699999984</v>
      </c>
      <c r="AF75" s="9">
        <v>-873784.21</v>
      </c>
      <c r="AG75" s="35">
        <v>-1444579.3816250002</v>
      </c>
      <c r="AH75" s="9">
        <v>-17525.256000000001</v>
      </c>
      <c r="AI75" s="9">
        <v>-1497818.754</v>
      </c>
      <c r="AJ75" s="9">
        <v>-1472468.8689999999</v>
      </c>
      <c r="AK75" s="9">
        <v>-2960018.8149999999</v>
      </c>
      <c r="AL75" s="9">
        <v>0</v>
      </c>
      <c r="AM75" s="9">
        <v>0</v>
      </c>
      <c r="AN75" s="9">
        <v>0</v>
      </c>
      <c r="AO75" s="9">
        <v>-1855000</v>
      </c>
      <c r="AQ75" s="9">
        <v>0</v>
      </c>
      <c r="AR75" s="9">
        <v>0</v>
      </c>
      <c r="AS75" s="9">
        <v>-343490.00199999986</v>
      </c>
      <c r="AT75" s="9">
        <v>0</v>
      </c>
    </row>
    <row r="76" spans="1:46" hidden="1" x14ac:dyDescent="0.15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  <c r="AD76" s="9"/>
      <c r="AE76" s="9"/>
      <c r="AF76" s="9"/>
      <c r="AG76" s="35">
        <v>0</v>
      </c>
      <c r="AH76" s="9">
        <v>0</v>
      </c>
      <c r="AI76" s="9" t="s">
        <v>113</v>
      </c>
      <c r="AJ76" s="9" t="s">
        <v>113</v>
      </c>
      <c r="AK76" s="9" t="s">
        <v>113</v>
      </c>
      <c r="AL76" s="9" t="s">
        <v>113</v>
      </c>
      <c r="AM76" s="9" t="s">
        <v>113</v>
      </c>
      <c r="AN76" s="9" t="s">
        <v>113</v>
      </c>
      <c r="AO76" s="9"/>
      <c r="AQ76" s="9" t="s">
        <v>113</v>
      </c>
      <c r="AR76" s="9" t="s">
        <v>113</v>
      </c>
      <c r="AS76" s="9" t="s">
        <v>113</v>
      </c>
      <c r="AT76" s="9" t="s">
        <v>113</v>
      </c>
    </row>
    <row r="77" spans="1:46" x14ac:dyDescent="0.15">
      <c r="A77" s="11" t="s">
        <v>70</v>
      </c>
      <c r="B77" s="9">
        <v>-3334827</v>
      </c>
      <c r="C77" s="9">
        <v>-4778227</v>
      </c>
      <c r="D77" s="9">
        <v>-7342036</v>
      </c>
      <c r="E77" s="35">
        <v>-10346480</v>
      </c>
      <c r="F77" s="9">
        <v>-3318901</v>
      </c>
      <c r="G77" s="9">
        <v>-5671001</v>
      </c>
      <c r="H77" s="9">
        <v>-6766846</v>
      </c>
      <c r="I77" s="35">
        <v>-8813611</v>
      </c>
      <c r="J77" s="9">
        <v>-2922097</v>
      </c>
      <c r="K77" s="9">
        <v>-5586370</v>
      </c>
      <c r="L77" s="9">
        <v>-7810389.2119999966</v>
      </c>
      <c r="M77" s="35">
        <v>-10768691</v>
      </c>
      <c r="N77" s="9">
        <v>-3197289</v>
      </c>
      <c r="O77" s="9">
        <v>-5892484</v>
      </c>
      <c r="P77" s="9">
        <v>-6946473</v>
      </c>
      <c r="Q77" s="35">
        <v>-7490304</v>
      </c>
      <c r="R77" s="9">
        <v>-2103144</v>
      </c>
      <c r="S77" s="62">
        <v>-4425009</v>
      </c>
      <c r="T77" s="9">
        <v>-6740645</v>
      </c>
      <c r="U77" s="35">
        <v>-8881338</v>
      </c>
      <c r="V77" s="9">
        <v>-2878251</v>
      </c>
      <c r="W77" s="9">
        <v>-5406142</v>
      </c>
      <c r="X77" s="9">
        <v>-7757198</v>
      </c>
      <c r="Y77" s="35">
        <v>-10156282</v>
      </c>
      <c r="Z77" s="9">
        <f>205819-2868228</f>
        <v>-2662409</v>
      </c>
      <c r="AA77" s="9">
        <v>-4852783</v>
      </c>
      <c r="AB77" s="9">
        <v>-6968703</v>
      </c>
      <c r="AC77" s="35">
        <v>-8513008.1960000042</v>
      </c>
      <c r="AD77" s="9">
        <v>-1865539.9229999995</v>
      </c>
      <c r="AE77" s="9">
        <v>-3996757</v>
      </c>
      <c r="AF77" s="9">
        <v>-6062711.6229999997</v>
      </c>
      <c r="AG77" s="35">
        <v>-8545911.5</v>
      </c>
      <c r="AH77" s="9">
        <v>-2737683.3650000007</v>
      </c>
      <c r="AI77" s="9">
        <v>-5306703.6139999982</v>
      </c>
      <c r="AJ77" s="9">
        <v>-9437342.6750000026</v>
      </c>
      <c r="AK77" s="9">
        <v>-13250161.369999994</v>
      </c>
      <c r="AL77" s="9">
        <v>-4636738.1280000024</v>
      </c>
      <c r="AM77" s="9">
        <v>-8116593.1224999987</v>
      </c>
      <c r="AN77" s="9">
        <v>-14184150.82750001</v>
      </c>
      <c r="AO77" s="9">
        <f>4077199-25960038</f>
        <v>-21882839</v>
      </c>
      <c r="AP77" s="9">
        <v>-6186491</v>
      </c>
      <c r="AQ77" s="9">
        <v>-12125221.461499996</v>
      </c>
      <c r="AR77" s="9">
        <v>-17594249.620499998</v>
      </c>
      <c r="AS77" s="9">
        <v>-22921219.31000001</v>
      </c>
      <c r="AT77" s="9">
        <v>-4788710.5759999994</v>
      </c>
    </row>
    <row r="78" spans="1:46" ht="21" x14ac:dyDescent="0.15">
      <c r="A78" s="12" t="s">
        <v>71</v>
      </c>
      <c r="B78" s="9">
        <v>1969585</v>
      </c>
      <c r="C78" s="9">
        <v>426979</v>
      </c>
      <c r="D78" s="9">
        <v>2763755</v>
      </c>
      <c r="E78" s="35">
        <v>-2431611</v>
      </c>
      <c r="F78" s="9">
        <v>1132305</v>
      </c>
      <c r="G78" s="9">
        <v>-135075</v>
      </c>
      <c r="H78" s="9">
        <v>518513</v>
      </c>
      <c r="I78" s="35">
        <v>4694385</v>
      </c>
      <c r="J78" s="9">
        <v>775042</v>
      </c>
      <c r="K78" s="9">
        <v>627814</v>
      </c>
      <c r="L78" s="9">
        <v>1179209</v>
      </c>
      <c r="M78" s="35">
        <v>8026539</v>
      </c>
      <c r="N78" s="9">
        <v>2488343</v>
      </c>
      <c r="O78" s="9">
        <v>6052929</v>
      </c>
      <c r="P78" s="9">
        <v>6291086</v>
      </c>
      <c r="Q78" s="35">
        <v>10047788</v>
      </c>
      <c r="R78" s="9">
        <v>1480677</v>
      </c>
      <c r="S78" s="62">
        <v>3710373.2842618804</v>
      </c>
      <c r="T78" s="9">
        <v>5667694</v>
      </c>
      <c r="U78" s="35">
        <v>12234600.140999999</v>
      </c>
      <c r="V78" s="9">
        <v>3224415.8045999999</v>
      </c>
      <c r="W78" s="9">
        <v>5315346.4413220007</v>
      </c>
      <c r="X78" s="9">
        <v>9043535.3417291101</v>
      </c>
      <c r="Y78" s="35">
        <v>14494857.028556999</v>
      </c>
      <c r="Z78" s="9">
        <v>2756268</v>
      </c>
      <c r="AA78" s="9">
        <v>4692171</v>
      </c>
      <c r="AB78" s="9">
        <v>7919845</v>
      </c>
      <c r="AC78" s="35">
        <v>12850447.408499997</v>
      </c>
      <c r="AD78" s="9">
        <v>5677720.97425</v>
      </c>
      <c r="AE78" s="9">
        <v>7424977.4785047993</v>
      </c>
      <c r="AF78" s="9">
        <v>7719027.841604799</v>
      </c>
      <c r="AG78" s="35">
        <v>8997324.4145048112</v>
      </c>
      <c r="AH78" s="9">
        <v>798611.27995000058</v>
      </c>
      <c r="AI78" s="9">
        <v>1201084.9342999998</v>
      </c>
      <c r="AJ78" s="9">
        <v>5483683.9143000022</v>
      </c>
      <c r="AK78" s="9">
        <v>7659431.6023499966</v>
      </c>
      <c r="AL78" s="9">
        <v>-732065.75129999965</v>
      </c>
      <c r="AM78" s="9">
        <v>3853681.2678500004</v>
      </c>
      <c r="AN78" s="9">
        <v>2524580.2710599974</v>
      </c>
      <c r="AO78" s="9">
        <v>5353687.6410000026</v>
      </c>
      <c r="AP78" s="9">
        <v>2710509</v>
      </c>
      <c r="AQ78" s="9">
        <v>6492500.4490500018</v>
      </c>
      <c r="AR78" s="9">
        <v>8800137.9601999968</v>
      </c>
      <c r="AS78" s="9">
        <v>13592831.927599996</v>
      </c>
      <c r="AT78" s="9">
        <v>3966368.0740999989</v>
      </c>
    </row>
    <row r="79" spans="1:46" x14ac:dyDescent="0.15">
      <c r="A79" s="11" t="s">
        <v>72</v>
      </c>
      <c r="B79" s="9">
        <v>584719</v>
      </c>
      <c r="C79" s="9">
        <v>807046</v>
      </c>
      <c r="D79" s="9">
        <v>1749476</v>
      </c>
      <c r="E79" s="35">
        <v>2560354</v>
      </c>
      <c r="F79" s="9">
        <v>118984</v>
      </c>
      <c r="G79" s="9">
        <v>130696</v>
      </c>
      <c r="H79" s="9">
        <v>645410</v>
      </c>
      <c r="I79" s="35">
        <v>927336</v>
      </c>
      <c r="J79" s="9">
        <v>-263499</v>
      </c>
      <c r="K79" s="9">
        <v>-773421</v>
      </c>
      <c r="L79" s="9">
        <v>-909266</v>
      </c>
      <c r="M79" s="35">
        <v>-416233</v>
      </c>
      <c r="N79" s="9">
        <v>-58908</v>
      </c>
      <c r="O79" s="9">
        <v>-87598</v>
      </c>
      <c r="P79" s="9">
        <v>8571</v>
      </c>
      <c r="Q79" s="35">
        <v>-168729</v>
      </c>
      <c r="R79" s="9">
        <v>-50583</v>
      </c>
      <c r="S79" s="62">
        <v>135785</v>
      </c>
      <c r="T79" s="9">
        <v>324795</v>
      </c>
      <c r="U79" s="35">
        <v>775480</v>
      </c>
      <c r="V79" s="9">
        <v>-284407</v>
      </c>
      <c r="W79" s="9">
        <v>114540</v>
      </c>
      <c r="X79" s="9">
        <v>197475</v>
      </c>
      <c r="Y79" s="35">
        <v>576278</v>
      </c>
      <c r="Z79" s="9">
        <v>727132</v>
      </c>
      <c r="AA79" s="9">
        <v>513922</v>
      </c>
      <c r="AB79" s="9">
        <v>322394</v>
      </c>
      <c r="AC79" s="35">
        <v>-115416.81299999998</v>
      </c>
      <c r="AD79" s="9">
        <v>335140.90299999999</v>
      </c>
      <c r="AE79" s="9">
        <v>381254.18699999992</v>
      </c>
      <c r="AF79" s="9">
        <v>1397699.0970000001</v>
      </c>
      <c r="AG79" s="35">
        <v>1130573.889</v>
      </c>
      <c r="AH79" s="9">
        <v>-371310.08899999992</v>
      </c>
      <c r="AI79" s="9">
        <v>517463.6719999999</v>
      </c>
      <c r="AJ79" s="9">
        <v>489189.33100000001</v>
      </c>
      <c r="AK79" s="9">
        <v>-1159973.7619999999</v>
      </c>
      <c r="AL79" s="9">
        <v>-903551.13600000017</v>
      </c>
      <c r="AM79" s="9">
        <v>-432662.44399999996</v>
      </c>
      <c r="AN79" s="9">
        <v>352050.86</v>
      </c>
      <c r="AO79" s="9">
        <v>401132.59299999994</v>
      </c>
      <c r="AP79" s="9">
        <v>7542</v>
      </c>
      <c r="AQ79" s="9">
        <v>-13085.573500000039</v>
      </c>
      <c r="AR79" s="9">
        <v>-108672.95849999998</v>
      </c>
      <c r="AS79" s="9">
        <v>967479.87600000016</v>
      </c>
      <c r="AT79" s="9">
        <v>-38192.351000000024</v>
      </c>
    </row>
    <row r="80" spans="1:46" x14ac:dyDescent="0.15">
      <c r="A80" s="11" t="s">
        <v>73</v>
      </c>
      <c r="B80" s="9">
        <v>-3643532</v>
      </c>
      <c r="C80" s="9">
        <v>-8120132</v>
      </c>
      <c r="D80" s="9">
        <v>-8421639</v>
      </c>
      <c r="E80" s="35">
        <v>-11802103</v>
      </c>
      <c r="F80" s="9">
        <v>213971</v>
      </c>
      <c r="G80" s="9">
        <v>-1316180</v>
      </c>
      <c r="H80" s="9">
        <v>-2346564</v>
      </c>
      <c r="I80" s="35">
        <v>-3462265</v>
      </c>
      <c r="J80" s="9">
        <v>-344344</v>
      </c>
      <c r="K80" s="9">
        <v>-581537</v>
      </c>
      <c r="L80" s="9">
        <v>-625354</v>
      </c>
      <c r="M80" s="35">
        <v>-1828329</v>
      </c>
      <c r="N80" s="9">
        <v>-764205</v>
      </c>
      <c r="O80" s="9">
        <v>-968830</v>
      </c>
      <c r="P80" s="9">
        <v>-1287577</v>
      </c>
      <c r="Q80" s="35">
        <v>-1982782</v>
      </c>
      <c r="R80" s="9">
        <v>-477890</v>
      </c>
      <c r="S80" s="62">
        <v>-1219868</v>
      </c>
      <c r="T80" s="9">
        <v>-1859532</v>
      </c>
      <c r="U80" s="35">
        <v>-2526240</v>
      </c>
      <c r="V80" s="9">
        <v>108413</v>
      </c>
      <c r="W80" s="9">
        <v>-859343</v>
      </c>
      <c r="X80" s="9">
        <v>-1136288</v>
      </c>
      <c r="Y80" s="35">
        <v>-1283230</v>
      </c>
      <c r="Z80" s="9">
        <v>-411567</v>
      </c>
      <c r="AA80" s="9">
        <v>-670753</v>
      </c>
      <c r="AB80" s="9">
        <v>-591060</v>
      </c>
      <c r="AC80" s="35">
        <v>-686535.27200000035</v>
      </c>
      <c r="AD80" s="9">
        <v>91157.962000000101</v>
      </c>
      <c r="AE80" s="9">
        <v>2439.8729999994393</v>
      </c>
      <c r="AF80" s="9">
        <v>26640</v>
      </c>
      <c r="AG80" s="35">
        <v>347702.57999999938</v>
      </c>
      <c r="AH80" s="9">
        <v>-3381175</v>
      </c>
      <c r="AI80" s="9">
        <v>-3771125.9659999995</v>
      </c>
      <c r="AJ80" s="9">
        <v>-4726053.1399999987</v>
      </c>
      <c r="AK80" s="9">
        <v>-5814798.8380000014</v>
      </c>
      <c r="AL80" s="9">
        <v>-776100.23400000017</v>
      </c>
      <c r="AM80" s="9">
        <v>-3413713.6365000005</v>
      </c>
      <c r="AN80" s="9">
        <v>-3568355.6784999985</v>
      </c>
      <c r="AO80" s="9">
        <v>-5315987.4200000018</v>
      </c>
      <c r="AP80" s="9">
        <v>-1632917</v>
      </c>
      <c r="AQ80" s="9">
        <v>-2677445.7514999998</v>
      </c>
      <c r="AR80" s="9">
        <v>-3576954.9974999996</v>
      </c>
      <c r="AS80" s="9">
        <v>-3568489.1999999997</v>
      </c>
      <c r="AT80" s="9">
        <v>-1353243.9159999997</v>
      </c>
    </row>
    <row r="81" spans="1:46" x14ac:dyDescent="0.15">
      <c r="A81" s="56" t="s">
        <v>74</v>
      </c>
      <c r="B81" s="54">
        <v>4525879</v>
      </c>
      <c r="C81" s="54">
        <v>4230463</v>
      </c>
      <c r="D81" s="54">
        <v>11307688</v>
      </c>
      <c r="E81" s="39">
        <v>32932117</v>
      </c>
      <c r="F81" s="54">
        <v>2760974</v>
      </c>
      <c r="G81" s="54">
        <v>6501345</v>
      </c>
      <c r="H81" s="54">
        <v>12550702</v>
      </c>
      <c r="I81" s="39">
        <v>31294529</v>
      </c>
      <c r="J81" s="54">
        <v>3293886</v>
      </c>
      <c r="K81" s="54">
        <v>7504358</v>
      </c>
      <c r="L81" s="54">
        <v>11617722.788000003</v>
      </c>
      <c r="M81" s="39">
        <v>28473259.999999881</v>
      </c>
      <c r="N81" s="47">
        <v>4547208</v>
      </c>
      <c r="O81" s="54">
        <v>10276577</v>
      </c>
      <c r="P81" s="54">
        <v>15782298</v>
      </c>
      <c r="Q81" s="16">
        <v>30754461</v>
      </c>
      <c r="R81" s="54">
        <v>2535027</v>
      </c>
      <c r="S81" s="54">
        <v>8604687.2842618804</v>
      </c>
      <c r="T81" s="54">
        <v>12823881.583000064</v>
      </c>
      <c r="U81" s="16">
        <v>28659563.566999916</v>
      </c>
      <c r="V81" s="54">
        <v>3662615.7446000492</v>
      </c>
      <c r="W81" s="54">
        <v>10077333.262321876</v>
      </c>
      <c r="X81" s="54">
        <v>15435758.658729097</v>
      </c>
      <c r="Y81" s="16">
        <v>27633407.511556637</v>
      </c>
      <c r="Z81" s="54">
        <f>SUM(Z70:Z80)</f>
        <v>2102226</v>
      </c>
      <c r="AA81" s="54">
        <f>SUM(AA70:AA80)</f>
        <v>4460110</v>
      </c>
      <c r="AB81" s="54">
        <f>SUM(AB70:AB80)</f>
        <v>7079058</v>
      </c>
      <c r="AC81" s="16">
        <f t="shared" ref="AC81:AD81" si="9">SUM(AC70:AC80)</f>
        <v>14071648.379996799</v>
      </c>
      <c r="AD81" s="54">
        <f t="shared" si="9"/>
        <v>10839360.628250023</v>
      </c>
      <c r="AE81" s="54">
        <v>18791777.220504876</v>
      </c>
      <c r="AF81" s="54">
        <v>26749350.571604781</v>
      </c>
      <c r="AG81" s="16">
        <v>38303283.203504607</v>
      </c>
      <c r="AH81" s="54">
        <v>6526299.7444499843</v>
      </c>
      <c r="AI81" s="54">
        <v>18142676.658800036</v>
      </c>
      <c r="AJ81" s="54">
        <v>28980527.225800186</v>
      </c>
      <c r="AK81" s="54">
        <v>41239044.853350073</v>
      </c>
      <c r="AL81" s="54">
        <v>12946659.010700081</v>
      </c>
      <c r="AM81" s="54">
        <v>27712140.952849906</v>
      </c>
      <c r="AN81" s="54">
        <v>45092795.116549656</v>
      </c>
      <c r="AO81" s="54">
        <v>58150068.677489564</v>
      </c>
      <c r="AP81" s="54">
        <v>14455397</v>
      </c>
      <c r="AQ81" s="54">
        <v>29800037.786049861</v>
      </c>
      <c r="AR81" s="54">
        <v>39091777.519200221</v>
      </c>
      <c r="AS81" s="54">
        <v>53122737.064599887</v>
      </c>
      <c r="AT81" s="54">
        <v>11313107.910099966</v>
      </c>
    </row>
    <row r="82" spans="1:46" x14ac:dyDescent="0.15">
      <c r="A82" s="11" t="s">
        <v>75</v>
      </c>
      <c r="B82" s="9">
        <v>-605440</v>
      </c>
      <c r="C82" s="9">
        <v>-320449</v>
      </c>
      <c r="D82" s="9">
        <v>-1116631</v>
      </c>
      <c r="E82" s="35">
        <v>-3233041</v>
      </c>
      <c r="F82" s="9">
        <v>-239067</v>
      </c>
      <c r="G82" s="9">
        <v>-1328045</v>
      </c>
      <c r="H82" s="9">
        <v>-2016039</v>
      </c>
      <c r="I82" s="35">
        <v>-6361916</v>
      </c>
      <c r="J82" s="9">
        <v>23647</v>
      </c>
      <c r="K82" s="9">
        <v>-1255588</v>
      </c>
      <c r="L82" s="9">
        <v>-1316406</v>
      </c>
      <c r="M82" s="35">
        <v>-3202754</v>
      </c>
      <c r="N82" s="9">
        <v>-639120</v>
      </c>
      <c r="O82" s="9">
        <v>-1366442</v>
      </c>
      <c r="P82" s="9">
        <v>-2759863</v>
      </c>
      <c r="Q82" s="35">
        <v>-6014975</v>
      </c>
      <c r="R82" s="9">
        <v>-333466</v>
      </c>
      <c r="S82" s="62">
        <v>-1350619</v>
      </c>
      <c r="T82" s="9">
        <v>-1816500</v>
      </c>
      <c r="U82" s="35">
        <v>-3320760</v>
      </c>
      <c r="V82" s="9">
        <v>-480741</v>
      </c>
      <c r="W82" s="9">
        <v>-1025361</v>
      </c>
      <c r="X82" s="9">
        <v>-1955516</v>
      </c>
      <c r="Y82" s="35">
        <v>-4370765</v>
      </c>
      <c r="Z82" s="9">
        <v>-338998</v>
      </c>
      <c r="AA82" s="9">
        <v>-294546</v>
      </c>
      <c r="AB82" s="9">
        <v>-244779</v>
      </c>
      <c r="AC82" s="35">
        <v>-222222.74800000049</v>
      </c>
      <c r="AD82" s="9">
        <v>-1865388</v>
      </c>
      <c r="AE82" s="9">
        <v>-2622737.7820000011</v>
      </c>
      <c r="AF82" s="9">
        <v>-3388188.6729999986</v>
      </c>
      <c r="AG82" s="35">
        <v>-7389138.0660000034</v>
      </c>
      <c r="AH82" s="9">
        <v>-1112143</v>
      </c>
      <c r="AI82" s="9">
        <v>-3330224.2460000007</v>
      </c>
      <c r="AJ82" s="9">
        <v>-3280374.5690000015</v>
      </c>
      <c r="AK82" s="9">
        <v>-5582416.3770000013</v>
      </c>
      <c r="AL82" s="9">
        <v>-2901287.8500000006</v>
      </c>
      <c r="AM82" s="9">
        <v>-6118789.9515000023</v>
      </c>
      <c r="AN82" s="9">
        <v>-11945064.412500003</v>
      </c>
      <c r="AO82" s="9">
        <v>-15281494.0055</v>
      </c>
      <c r="AP82" s="9">
        <v>-2835077</v>
      </c>
      <c r="AQ82" s="9">
        <v>-5472532.8939999994</v>
      </c>
      <c r="AR82" s="9">
        <v>-5489238.665</v>
      </c>
      <c r="AS82" s="9">
        <v>-10087734.423999997</v>
      </c>
      <c r="AT82" s="9">
        <v>-822723.272</v>
      </c>
    </row>
    <row r="83" spans="1:46" x14ac:dyDescent="0.15">
      <c r="A83" s="14" t="s">
        <v>76</v>
      </c>
      <c r="B83" s="16">
        <v>3920439</v>
      </c>
      <c r="C83" s="16">
        <v>3910014</v>
      </c>
      <c r="D83" s="16">
        <v>10191057</v>
      </c>
      <c r="E83" s="16">
        <v>29699076</v>
      </c>
      <c r="F83" s="16">
        <v>2521907</v>
      </c>
      <c r="G83" s="16">
        <v>5173300</v>
      </c>
      <c r="H83" s="16">
        <v>10534663</v>
      </c>
      <c r="I83" s="16">
        <v>24932613</v>
      </c>
      <c r="J83" s="16">
        <v>3317533</v>
      </c>
      <c r="K83" s="16">
        <v>6248770</v>
      </c>
      <c r="L83" s="16">
        <v>10301316.788000003</v>
      </c>
      <c r="M83" s="16">
        <v>25270505.999999881</v>
      </c>
      <c r="N83" s="16">
        <v>3908088</v>
      </c>
      <c r="O83" s="16">
        <v>8910135</v>
      </c>
      <c r="P83" s="16">
        <v>13022435</v>
      </c>
      <c r="Q83" s="16">
        <v>24739486</v>
      </c>
      <c r="R83" s="16">
        <v>2201561</v>
      </c>
      <c r="S83" s="63">
        <v>7254068.2842618804</v>
      </c>
      <c r="T83" s="16">
        <v>11007381.583000064</v>
      </c>
      <c r="U83" s="16">
        <v>25338803.566999916</v>
      </c>
      <c r="V83" s="16">
        <v>3181874.7446000492</v>
      </c>
      <c r="W83" s="16">
        <v>9051972</v>
      </c>
      <c r="X83" s="16">
        <v>13480242.658729097</v>
      </c>
      <c r="Y83" s="16">
        <v>23262642.511556637</v>
      </c>
      <c r="Z83" s="16">
        <f>Z81+Z82</f>
        <v>1763228</v>
      </c>
      <c r="AA83" s="16">
        <f>AA81+AA82</f>
        <v>4165564</v>
      </c>
      <c r="AB83" s="16">
        <f>AB81+AB82</f>
        <v>6834279</v>
      </c>
      <c r="AC83" s="16">
        <f t="shared" ref="AC83:AD83" si="10">AC81+AC82</f>
        <v>13849425.631996799</v>
      </c>
      <c r="AD83" s="16">
        <f t="shared" si="10"/>
        <v>8973972.6282500234</v>
      </c>
      <c r="AE83" s="16">
        <v>16169039.438504875</v>
      </c>
      <c r="AF83" s="16">
        <v>23361161.89860478</v>
      </c>
      <c r="AG83" s="16">
        <v>30914145.137504604</v>
      </c>
      <c r="AH83" s="16">
        <v>5414156.7444499843</v>
      </c>
      <c r="AI83" s="16">
        <v>14812452.412800035</v>
      </c>
      <c r="AJ83" s="16">
        <v>25700152.656800184</v>
      </c>
      <c r="AK83" s="16">
        <v>35656628.476350069</v>
      </c>
      <c r="AL83" s="16">
        <v>10045371.160700079</v>
      </c>
      <c r="AM83" s="16">
        <v>21593351.001349904</v>
      </c>
      <c r="AN83" s="16">
        <v>33147730.704049654</v>
      </c>
      <c r="AO83" s="16">
        <v>42868574.67198956</v>
      </c>
      <c r="AP83" s="16">
        <v>11620320</v>
      </c>
      <c r="AQ83" s="16">
        <v>24327504.892049864</v>
      </c>
      <c r="AR83" s="16">
        <v>33602538.854200222</v>
      </c>
      <c r="AS83" s="16">
        <v>43035002.640599892</v>
      </c>
      <c r="AT83" s="16">
        <v>10490384.638099967</v>
      </c>
    </row>
    <row r="84" spans="1:46" x14ac:dyDescent="0.15">
      <c r="A84" s="11" t="s">
        <v>77</v>
      </c>
      <c r="B84" s="13"/>
      <c r="C84" s="13"/>
      <c r="D84" s="13"/>
      <c r="E84" s="37"/>
      <c r="F84" s="13"/>
      <c r="G84" s="13"/>
      <c r="H84" s="13"/>
      <c r="I84" s="37"/>
      <c r="J84" s="13"/>
      <c r="K84" s="13"/>
      <c r="L84" s="13">
        <v>0</v>
      </c>
      <c r="M84" s="37"/>
      <c r="N84" s="13"/>
      <c r="O84" s="13"/>
      <c r="P84" s="13"/>
      <c r="Q84" s="37"/>
      <c r="S84" s="68"/>
      <c r="T84" s="13"/>
      <c r="U84" s="37">
        <v>0</v>
      </c>
      <c r="V84" s="1">
        <v>0</v>
      </c>
      <c r="W84" s="13">
        <v>0</v>
      </c>
      <c r="X84" s="13"/>
      <c r="Y84" s="37"/>
      <c r="Z84" s="13"/>
      <c r="AA84" s="13"/>
      <c r="AB84" s="13"/>
      <c r="AC84" s="37"/>
      <c r="AD84" s="13"/>
      <c r="AE84" s="13"/>
      <c r="AF84" s="13"/>
      <c r="AG84" s="37">
        <v>0</v>
      </c>
      <c r="AH84" s="13">
        <v>0</v>
      </c>
      <c r="AI84" s="13" t="s">
        <v>113</v>
      </c>
      <c r="AJ84" s="13" t="s">
        <v>113</v>
      </c>
      <c r="AK84" s="13" t="s">
        <v>113</v>
      </c>
      <c r="AL84" s="13" t="s">
        <v>113</v>
      </c>
      <c r="AM84" s="13" t="s">
        <v>113</v>
      </c>
      <c r="AN84" s="13" t="s">
        <v>113</v>
      </c>
      <c r="AO84" s="13"/>
      <c r="AP84" s="13"/>
      <c r="AQ84" s="13" t="s">
        <v>113</v>
      </c>
      <c r="AR84" s="13" t="s">
        <v>113</v>
      </c>
      <c r="AS84" s="13" t="s">
        <v>113</v>
      </c>
      <c r="AT84" s="13" t="s">
        <v>113</v>
      </c>
    </row>
    <row r="85" spans="1:46" x14ac:dyDescent="0.15">
      <c r="A85" s="11" t="s">
        <v>78</v>
      </c>
      <c r="B85" s="9">
        <v>3401469</v>
      </c>
      <c r="C85" s="9">
        <v>3517916</v>
      </c>
      <c r="D85" s="9">
        <v>9353699</v>
      </c>
      <c r="E85" s="35">
        <v>22299712</v>
      </c>
      <c r="F85" s="9">
        <v>2543131</v>
      </c>
      <c r="G85" s="9">
        <v>5032738</v>
      </c>
      <c r="H85" s="9">
        <v>9833515</v>
      </c>
      <c r="I85" s="35">
        <v>22814117</v>
      </c>
      <c r="J85" s="9">
        <v>3120449</v>
      </c>
      <c r="K85" s="9">
        <v>6175484</v>
      </c>
      <c r="L85" s="9">
        <v>10220268.788000003</v>
      </c>
      <c r="M85" s="35">
        <v>25164177</v>
      </c>
      <c r="N85" s="9">
        <v>3893934</v>
      </c>
      <c r="O85" s="9">
        <v>8903450</v>
      </c>
      <c r="P85" s="9">
        <v>13049395</v>
      </c>
      <c r="Q85" s="35">
        <v>24724297</v>
      </c>
      <c r="R85" s="9">
        <v>2279364</v>
      </c>
      <c r="S85" s="62">
        <v>7331414</v>
      </c>
      <c r="T85" s="9">
        <v>11047072</v>
      </c>
      <c r="U85" s="35">
        <v>25365074</v>
      </c>
      <c r="V85" s="9">
        <v>3180605</v>
      </c>
      <c r="W85" s="9">
        <v>9107260</v>
      </c>
      <c r="X85" s="9">
        <v>13481919</v>
      </c>
      <c r="Y85" s="35">
        <v>23241599</v>
      </c>
      <c r="Z85" s="9">
        <v>1742070</v>
      </c>
      <c r="AA85" s="9">
        <v>4162114</v>
      </c>
      <c r="AB85" s="9">
        <v>6759288</v>
      </c>
      <c r="AC85" s="35">
        <v>13747038.205000006</v>
      </c>
      <c r="AD85" s="9">
        <v>8934306.5</v>
      </c>
      <c r="AE85" s="9">
        <v>16084108</v>
      </c>
      <c r="AF85" s="9">
        <v>23365043.876000058</v>
      </c>
      <c r="AG85" s="35">
        <v>30813442</v>
      </c>
      <c r="AH85" s="9">
        <v>5366070</v>
      </c>
      <c r="AI85" s="9">
        <v>14744113.451000001</v>
      </c>
      <c r="AJ85" s="9">
        <v>25711430.85700006</v>
      </c>
      <c r="AK85" s="9">
        <v>35635152.905000106</v>
      </c>
      <c r="AL85" s="9">
        <v>10044722.980999999</v>
      </c>
      <c r="AM85" s="9">
        <v>21593173.276999969</v>
      </c>
      <c r="AN85" s="9">
        <v>33148015.796999898</v>
      </c>
      <c r="AO85" s="9">
        <v>42870365.957999833</v>
      </c>
      <c r="AP85" s="9">
        <v>11615230</v>
      </c>
      <c r="AQ85" s="9">
        <v>24322989.924896069</v>
      </c>
      <c r="AR85" s="9">
        <v>33597457.556000002</v>
      </c>
      <c r="AS85" s="9">
        <v>43030396.947530903</v>
      </c>
      <c r="AT85" s="9">
        <v>10472017.048000034</v>
      </c>
    </row>
    <row r="86" spans="1:46" x14ac:dyDescent="0.15">
      <c r="A86" s="11" t="s">
        <v>56</v>
      </c>
      <c r="B86" s="9">
        <v>518970</v>
      </c>
      <c r="C86" s="9">
        <v>392098</v>
      </c>
      <c r="D86" s="9">
        <v>837358</v>
      </c>
      <c r="E86" s="35">
        <v>7399364</v>
      </c>
      <c r="F86" s="9">
        <v>-21224</v>
      </c>
      <c r="G86" s="9">
        <v>140562</v>
      </c>
      <c r="H86" s="9">
        <v>701148</v>
      </c>
      <c r="I86" s="35">
        <v>2118496</v>
      </c>
      <c r="J86" s="9">
        <v>197084</v>
      </c>
      <c r="K86" s="9">
        <v>73286</v>
      </c>
      <c r="L86" s="9">
        <v>81048</v>
      </c>
      <c r="M86" s="35">
        <v>106329</v>
      </c>
      <c r="N86" s="9">
        <v>14154</v>
      </c>
      <c r="O86" s="9">
        <v>6685</v>
      </c>
      <c r="P86" s="9">
        <v>-26960</v>
      </c>
      <c r="Q86" s="35">
        <v>15189</v>
      </c>
      <c r="R86" s="9">
        <v>-77803</v>
      </c>
      <c r="S86" s="62">
        <v>-77346.268721684159</v>
      </c>
      <c r="T86" s="9">
        <v>-39690</v>
      </c>
      <c r="U86" s="35">
        <v>-26270.193652445319</v>
      </c>
      <c r="V86" s="9">
        <v>1270.4104394484839</v>
      </c>
      <c r="W86" s="9">
        <v>-55288</v>
      </c>
      <c r="X86" s="9">
        <v>-1675.97055571532</v>
      </c>
      <c r="Y86" s="35">
        <v>21043.937227093109</v>
      </c>
      <c r="Z86" s="9">
        <v>21158</v>
      </c>
      <c r="AA86" s="9">
        <v>3450</v>
      </c>
      <c r="AB86" s="9">
        <v>74991</v>
      </c>
      <c r="AC86" s="35">
        <v>102387.426996792</v>
      </c>
      <c r="AD86" s="9">
        <v>39666.476249998603</v>
      </c>
      <c r="AE86" s="9">
        <v>84931</v>
      </c>
      <c r="AF86" s="9">
        <v>-3881.9773952775499</v>
      </c>
      <c r="AG86" s="35">
        <v>100703</v>
      </c>
      <c r="AH86" s="9">
        <v>48087</v>
      </c>
      <c r="AI86" s="9">
        <v>68338.961800032906</v>
      </c>
      <c r="AJ86" s="9">
        <v>-11278.200199877299</v>
      </c>
      <c r="AK86" s="9">
        <v>21475.571349961738</v>
      </c>
      <c r="AL86" s="9">
        <v>648.17970008002249</v>
      </c>
      <c r="AM86" s="9">
        <v>177.7243499328689</v>
      </c>
      <c r="AN86" s="9">
        <v>-285.09295024482026</v>
      </c>
      <c r="AO86" s="9">
        <v>-1791.2860102709301</v>
      </c>
      <c r="AP86" s="9">
        <v>5090</v>
      </c>
      <c r="AQ86" s="9">
        <v>4514.9671537953109</v>
      </c>
      <c r="AR86" s="9">
        <v>5081.2982002228719</v>
      </c>
      <c r="AS86" s="9">
        <v>4605.6930689886458</v>
      </c>
      <c r="AT86" s="9">
        <v>18367.590099932302</v>
      </c>
    </row>
    <row r="87" spans="1:46" x14ac:dyDescent="0.15">
      <c r="A87" s="14" t="s">
        <v>76</v>
      </c>
      <c r="B87" s="16">
        <v>3920439</v>
      </c>
      <c r="C87" s="16">
        <v>3910014</v>
      </c>
      <c r="D87" s="16">
        <v>10191057</v>
      </c>
      <c r="E87" s="16">
        <v>29699076</v>
      </c>
      <c r="F87" s="16">
        <v>2521907</v>
      </c>
      <c r="G87" s="16">
        <v>5173300</v>
      </c>
      <c r="H87" s="16">
        <v>10534663</v>
      </c>
      <c r="I87" s="16">
        <v>24932613</v>
      </c>
      <c r="J87" s="16">
        <v>3317533</v>
      </c>
      <c r="K87" s="16">
        <v>6248770</v>
      </c>
      <c r="L87" s="16">
        <v>10301316.788000003</v>
      </c>
      <c r="M87" s="16">
        <v>25270506</v>
      </c>
      <c r="N87" s="16">
        <v>3908088</v>
      </c>
      <c r="O87" s="16">
        <v>8910135</v>
      </c>
      <c r="P87" s="16">
        <v>13022435</v>
      </c>
      <c r="Q87" s="16">
        <v>24739486</v>
      </c>
      <c r="R87" s="16">
        <v>2201561</v>
      </c>
      <c r="S87" s="63">
        <v>7254067.7312783161</v>
      </c>
      <c r="T87" s="16">
        <v>11007382</v>
      </c>
      <c r="U87" s="16">
        <v>25338803.806347556</v>
      </c>
      <c r="V87" s="16">
        <v>3181875.4104394484</v>
      </c>
      <c r="W87" s="16">
        <v>9051972</v>
      </c>
      <c r="X87" s="16">
        <v>13480243.0294443</v>
      </c>
      <c r="Y87" s="16">
        <v>23262642.937227093</v>
      </c>
      <c r="Z87" s="16">
        <f>Z85+Z86</f>
        <v>1763228</v>
      </c>
      <c r="AA87" s="16">
        <f>AA85+AA86</f>
        <v>4165564</v>
      </c>
      <c r="AB87" s="16">
        <f>AB85+AB86</f>
        <v>6834279</v>
      </c>
      <c r="AC87" s="16">
        <f t="shared" ref="AC87:AD87" si="11">AC85+AC86</f>
        <v>13849425.631996797</v>
      </c>
      <c r="AD87" s="16">
        <f t="shared" si="11"/>
        <v>8973972.9762499984</v>
      </c>
      <c r="AE87" s="16">
        <v>16169039</v>
      </c>
      <c r="AF87" s="16">
        <v>23361161.89860478</v>
      </c>
      <c r="AG87" s="16">
        <v>30914145</v>
      </c>
      <c r="AH87" s="16">
        <v>5414157</v>
      </c>
      <c r="AI87" s="16">
        <v>14812452.412800035</v>
      </c>
      <c r="AJ87" s="16">
        <v>25700152.656800184</v>
      </c>
      <c r="AK87" s="16">
        <v>35656628.476350069</v>
      </c>
      <c r="AL87" s="16">
        <v>10045371.160700079</v>
      </c>
      <c r="AM87" s="16">
        <v>21593351.001349904</v>
      </c>
      <c r="AN87" s="16">
        <v>33147730.704049654</v>
      </c>
      <c r="AO87" s="16">
        <v>42868574.67198956</v>
      </c>
      <c r="AP87" s="16">
        <v>11620320</v>
      </c>
      <c r="AQ87" s="16">
        <v>24327504.892049864</v>
      </c>
      <c r="AR87" s="16">
        <v>33602538.854200222</v>
      </c>
      <c r="AS87" s="16">
        <v>43035002.640599892</v>
      </c>
      <c r="AT87" s="16">
        <v>10490384.638099967</v>
      </c>
    </row>
    <row r="88" spans="1:46" ht="15" customHeight="1" x14ac:dyDescent="0.15">
      <c r="AO88" s="52"/>
      <c r="AP88" s="52"/>
      <c r="AS88" s="52">
        <v>0</v>
      </c>
      <c r="AT88" s="52">
        <v>0</v>
      </c>
    </row>
    <row r="89" spans="1:46" x14ac:dyDescent="0.15">
      <c r="A89" s="58"/>
    </row>
    <row r="90" spans="1:46" x14ac:dyDescent="0.15">
      <c r="A90" s="2"/>
      <c r="B90" s="2"/>
      <c r="C90" s="2"/>
      <c r="D90" s="2"/>
      <c r="F90" s="2"/>
      <c r="G90" s="2"/>
      <c r="H90" s="2"/>
      <c r="J90" s="2"/>
      <c r="K90" s="2"/>
      <c r="O90" s="2"/>
      <c r="P90" s="2"/>
      <c r="Q90" s="2"/>
      <c r="S90" s="2"/>
      <c r="T90" s="2"/>
      <c r="U90" s="2"/>
      <c r="W90" s="2"/>
      <c r="AO90" s="99"/>
      <c r="AP90" s="99"/>
      <c r="AS90" s="99">
        <v>4.6944618225097656E-4</v>
      </c>
      <c r="AT90" s="99">
        <v>0</v>
      </c>
    </row>
    <row r="91" spans="1:46" x14ac:dyDescent="0.15">
      <c r="A91" s="2"/>
      <c r="B91" s="3"/>
      <c r="C91" s="3"/>
      <c r="D91" s="3"/>
      <c r="F91" s="3"/>
      <c r="G91" s="3"/>
      <c r="H91" s="3"/>
      <c r="J91" s="3"/>
      <c r="K91" s="3"/>
      <c r="O91" s="3"/>
      <c r="P91" s="3"/>
      <c r="Q91" s="3"/>
      <c r="S91" s="3"/>
      <c r="T91" s="3"/>
      <c r="U91" s="3"/>
      <c r="W91" s="3"/>
    </row>
    <row r="92" spans="1:46" x14ac:dyDescent="0.15">
      <c r="A92" s="2"/>
      <c r="B92" s="3"/>
      <c r="C92" s="3"/>
      <c r="D92" s="3"/>
      <c r="F92" s="3"/>
      <c r="G92" s="3"/>
      <c r="H92" s="3"/>
      <c r="J92" s="3"/>
      <c r="K92" s="3"/>
      <c r="O92" s="3"/>
      <c r="P92" s="3"/>
      <c r="Q92" s="3"/>
      <c r="S92" s="3"/>
      <c r="T92" s="3"/>
      <c r="U92" s="3"/>
      <c r="W92" s="3"/>
    </row>
    <row r="93" spans="1:46" x14ac:dyDescent="0.15">
      <c r="A93" s="2"/>
      <c r="B93" s="3"/>
      <c r="C93" s="3"/>
      <c r="D93" s="3"/>
      <c r="F93" s="3"/>
      <c r="G93" s="3"/>
      <c r="H93" s="3"/>
      <c r="J93" s="3"/>
      <c r="K93" s="3"/>
      <c r="O93" s="3"/>
      <c r="P93" s="3"/>
      <c r="Q93" s="3"/>
      <c r="S93" s="3"/>
      <c r="T93" s="3"/>
      <c r="U93" s="3"/>
      <c r="W93" s="3"/>
    </row>
    <row r="94" spans="1:46" x14ac:dyDescent="0.15">
      <c r="A94" s="2"/>
      <c r="B94" s="2"/>
      <c r="C94" s="2"/>
      <c r="D94" s="2"/>
      <c r="F94" s="2"/>
      <c r="G94" s="2"/>
      <c r="H94" s="2"/>
      <c r="J94" s="2"/>
      <c r="K94" s="2"/>
      <c r="N94" s="2"/>
      <c r="O94" s="2"/>
      <c r="P94" s="2"/>
      <c r="Q94" s="2"/>
      <c r="S94" s="2"/>
      <c r="T94" s="2"/>
      <c r="U94" s="2"/>
      <c r="W94" s="2"/>
    </row>
    <row r="95" spans="1:46" x14ac:dyDescent="0.15">
      <c r="A95" s="2"/>
      <c r="B95" s="3"/>
      <c r="C95" s="3"/>
      <c r="D95" s="3"/>
      <c r="F95" s="3"/>
      <c r="G95" s="3"/>
      <c r="H95" s="3"/>
      <c r="J95" s="3"/>
      <c r="K95" s="3"/>
      <c r="N95" s="3"/>
      <c r="O95" s="3"/>
      <c r="P95" s="3"/>
      <c r="Q95" s="3"/>
      <c r="S95" s="3"/>
      <c r="T95" s="3"/>
      <c r="U95" s="3"/>
      <c r="W95" s="3"/>
    </row>
    <row r="96" spans="1:46" x14ac:dyDescent="0.15">
      <c r="A96" s="2"/>
      <c r="B96" s="3"/>
      <c r="C96" s="3"/>
      <c r="D96" s="3"/>
      <c r="F96" s="3"/>
      <c r="G96" s="3"/>
      <c r="H96" s="3"/>
      <c r="J96" s="3"/>
      <c r="K96" s="3"/>
      <c r="N96" s="3"/>
      <c r="O96" s="3"/>
      <c r="P96" s="3"/>
      <c r="Q96" s="3"/>
      <c r="S96" s="3"/>
      <c r="T96" s="3"/>
      <c r="U96" s="3"/>
      <c r="W96" s="3"/>
    </row>
    <row r="97" spans="1:23" x14ac:dyDescent="0.15">
      <c r="A97" s="2"/>
      <c r="B97" s="3"/>
      <c r="C97" s="3"/>
      <c r="D97" s="3"/>
      <c r="F97" s="3"/>
      <c r="G97" s="3"/>
      <c r="H97" s="3"/>
      <c r="J97" s="3"/>
      <c r="K97" s="3"/>
      <c r="N97" s="3"/>
      <c r="O97" s="3"/>
      <c r="P97" s="3"/>
      <c r="Q97" s="3"/>
      <c r="S97" s="3"/>
      <c r="T97" s="3"/>
      <c r="U97" s="3"/>
      <c r="W97" s="3"/>
    </row>
    <row r="98" spans="1:23" x14ac:dyDescent="0.15">
      <c r="A98" s="2"/>
      <c r="B98" s="3"/>
      <c r="C98" s="3"/>
      <c r="D98" s="3"/>
      <c r="F98" s="3"/>
      <c r="G98" s="3"/>
      <c r="H98" s="3"/>
      <c r="J98" s="3"/>
      <c r="K98" s="3"/>
      <c r="N98" s="2"/>
      <c r="O98" s="3"/>
      <c r="P98" s="3"/>
      <c r="Q98" s="3"/>
      <c r="S98" s="3"/>
      <c r="T98" s="3"/>
      <c r="U98" s="3"/>
      <c r="W98" s="3"/>
    </row>
    <row r="99" spans="1:23" x14ac:dyDescent="0.15">
      <c r="A99" s="2"/>
      <c r="B99" s="3"/>
      <c r="C99" s="3"/>
      <c r="D99" s="3"/>
      <c r="F99" s="3"/>
      <c r="G99" s="3"/>
      <c r="H99" s="3"/>
      <c r="J99" s="3"/>
      <c r="K99" s="3"/>
      <c r="N99" s="3"/>
      <c r="O99" s="3"/>
      <c r="P99" s="3"/>
      <c r="Q99" s="3"/>
      <c r="S99" s="3"/>
      <c r="T99" s="3"/>
      <c r="U99" s="3"/>
      <c r="W99" s="3"/>
    </row>
    <row r="100" spans="1:23" x14ac:dyDescent="0.15">
      <c r="A100" s="2"/>
      <c r="B100" s="2"/>
      <c r="C100" s="2"/>
      <c r="D100" s="2"/>
      <c r="F100" s="2"/>
      <c r="G100" s="2"/>
      <c r="H100" s="2"/>
      <c r="J100" s="2"/>
      <c r="K100" s="2"/>
      <c r="N100" s="3"/>
      <c r="O100" s="2"/>
      <c r="P100" s="2"/>
      <c r="Q100" s="2"/>
      <c r="S100" s="2"/>
      <c r="T100" s="2"/>
      <c r="U100" s="2"/>
      <c r="W100" s="2"/>
    </row>
    <row r="101" spans="1:23" x14ac:dyDescent="0.15">
      <c r="A101" s="2"/>
      <c r="B101" s="3"/>
      <c r="C101" s="3"/>
      <c r="D101" s="3"/>
      <c r="F101" s="3"/>
      <c r="G101" s="3"/>
      <c r="H101" s="3"/>
      <c r="J101" s="3"/>
      <c r="K101" s="3"/>
      <c r="N101" s="3"/>
      <c r="O101" s="3"/>
      <c r="P101" s="3"/>
      <c r="Q101" s="3"/>
      <c r="S101" s="3"/>
      <c r="T101" s="3"/>
      <c r="U101" s="3"/>
      <c r="W101" s="3"/>
    </row>
    <row r="102" spans="1:23" x14ac:dyDescent="0.15">
      <c r="A102" s="2"/>
      <c r="B102" s="2"/>
      <c r="C102" s="2"/>
      <c r="D102" s="2"/>
      <c r="F102" s="2"/>
      <c r="G102" s="2"/>
      <c r="H102" s="2"/>
      <c r="J102" s="2"/>
      <c r="K102" s="2"/>
      <c r="N102" s="3"/>
      <c r="O102" s="2"/>
      <c r="P102" s="2"/>
      <c r="Q102" s="2"/>
      <c r="S102" s="2"/>
      <c r="T102" s="2"/>
      <c r="U102" s="2"/>
      <c r="W102" s="2"/>
    </row>
    <row r="103" spans="1:23" x14ac:dyDescent="0.15">
      <c r="A103" s="2"/>
      <c r="B103" s="2"/>
      <c r="C103" s="2"/>
      <c r="D103" s="2"/>
      <c r="F103" s="2"/>
      <c r="G103" s="2"/>
      <c r="H103" s="2"/>
      <c r="J103" s="2"/>
      <c r="K103" s="2"/>
      <c r="N103" s="3"/>
      <c r="O103" s="2"/>
      <c r="P103" s="2"/>
      <c r="Q103" s="2"/>
      <c r="S103" s="2"/>
      <c r="T103" s="2"/>
      <c r="U103" s="2"/>
      <c r="W103" s="2"/>
    </row>
    <row r="104" spans="1:23" x14ac:dyDescent="0.15">
      <c r="A104" s="2"/>
      <c r="B104" s="3"/>
      <c r="C104" s="3"/>
      <c r="D104" s="3"/>
      <c r="F104" s="3"/>
      <c r="G104" s="3"/>
      <c r="H104" s="3"/>
      <c r="J104" s="3"/>
      <c r="K104" s="3"/>
      <c r="N104" s="2"/>
      <c r="O104" s="3"/>
      <c r="P104" s="3"/>
      <c r="Q104" s="3"/>
      <c r="S104" s="3"/>
      <c r="T104" s="3"/>
      <c r="U104" s="3"/>
      <c r="W104" s="3"/>
    </row>
    <row r="105" spans="1:23" x14ac:dyDescent="0.15">
      <c r="A105" s="2"/>
      <c r="B105" s="3"/>
      <c r="C105" s="3"/>
      <c r="D105" s="3"/>
      <c r="F105" s="3"/>
      <c r="G105" s="3"/>
      <c r="H105" s="3"/>
      <c r="J105" s="3"/>
      <c r="K105" s="3"/>
      <c r="N105" s="3"/>
      <c r="O105" s="3"/>
      <c r="P105" s="3"/>
      <c r="Q105" s="3"/>
      <c r="S105" s="3"/>
      <c r="T105" s="3"/>
      <c r="U105" s="3"/>
      <c r="W105" s="3"/>
    </row>
    <row r="106" spans="1:23" x14ac:dyDescent="0.15">
      <c r="A106" s="2"/>
      <c r="B106" s="3"/>
      <c r="C106" s="3"/>
      <c r="D106" s="3"/>
      <c r="F106" s="3"/>
      <c r="G106" s="3"/>
      <c r="H106" s="3"/>
      <c r="J106" s="3"/>
      <c r="K106" s="3"/>
      <c r="N106" s="2"/>
      <c r="O106" s="3"/>
      <c r="P106" s="3"/>
      <c r="Q106" s="3"/>
      <c r="S106" s="3"/>
      <c r="T106" s="3"/>
      <c r="U106" s="3"/>
      <c r="W106" s="3"/>
    </row>
    <row r="107" spans="1:23" x14ac:dyDescent="0.15">
      <c r="A107" s="2"/>
      <c r="B107" s="3"/>
      <c r="C107" s="3"/>
      <c r="D107" s="3"/>
      <c r="F107" s="3"/>
      <c r="G107" s="3"/>
      <c r="H107" s="3"/>
      <c r="J107" s="3"/>
      <c r="K107" s="3"/>
      <c r="N107" s="2"/>
      <c r="O107" s="3"/>
      <c r="P107" s="3"/>
      <c r="Q107" s="3"/>
      <c r="S107" s="3"/>
      <c r="T107" s="3"/>
      <c r="U107" s="3"/>
      <c r="W107" s="3"/>
    </row>
    <row r="108" spans="1:23" x14ac:dyDescent="0.15">
      <c r="N108" s="3"/>
    </row>
    <row r="109" spans="1:23" x14ac:dyDescent="0.15">
      <c r="N109" s="3"/>
    </row>
    <row r="110" spans="1:23" x14ac:dyDescent="0.15">
      <c r="N110" s="3"/>
    </row>
    <row r="111" spans="1:23" x14ac:dyDescent="0.15">
      <c r="N111" s="43"/>
    </row>
    <row r="113" spans="14:14" x14ac:dyDescent="0.15">
      <c r="N113" s="2"/>
    </row>
    <row r="114" spans="14:14" x14ac:dyDescent="0.15">
      <c r="N114" s="44"/>
    </row>
    <row r="115" spans="14:14" x14ac:dyDescent="0.15">
      <c r="N115" s="44"/>
    </row>
    <row r="116" spans="14:14" x14ac:dyDescent="0.15">
      <c r="N116" s="44"/>
    </row>
    <row r="117" spans="14:14" x14ac:dyDescent="0.15">
      <c r="N117" s="2"/>
    </row>
    <row r="118" spans="14:14" x14ac:dyDescent="0.15">
      <c r="N118" s="2"/>
    </row>
    <row r="119" spans="14:14" x14ac:dyDescent="0.15">
      <c r="N119" s="44"/>
    </row>
    <row r="120" spans="14:14" x14ac:dyDescent="0.15">
      <c r="N120" s="44"/>
    </row>
    <row r="121" spans="14:14" x14ac:dyDescent="0.15">
      <c r="N121" s="2"/>
    </row>
    <row r="122" spans="14:14" x14ac:dyDescent="0.15">
      <c r="N122" s="44"/>
    </row>
    <row r="123" spans="14:14" x14ac:dyDescent="0.15">
      <c r="N123" s="2"/>
    </row>
    <row r="124" spans="14:14" x14ac:dyDescent="0.15">
      <c r="N124" s="2"/>
    </row>
    <row r="125" spans="14:14" x14ac:dyDescent="0.15">
      <c r="N125" s="44"/>
    </row>
    <row r="126" spans="14:14" x14ac:dyDescent="0.15">
      <c r="N126" s="44"/>
    </row>
    <row r="127" spans="14:14" x14ac:dyDescent="0.15">
      <c r="N127" s="44"/>
    </row>
    <row r="128" spans="14:14" x14ac:dyDescent="0.15">
      <c r="N128" s="44"/>
    </row>
    <row r="129" spans="14:14" x14ac:dyDescent="0.15">
      <c r="N129" s="44"/>
    </row>
    <row r="131" spans="14:14" x14ac:dyDescent="0.15">
      <c r="N131" s="45"/>
    </row>
    <row r="132" spans="14:14" x14ac:dyDescent="0.15">
      <c r="N132" s="46"/>
    </row>
    <row r="135" spans="14:14" x14ac:dyDescent="0.15">
      <c r="N135" s="47"/>
    </row>
    <row r="136" spans="14:14" x14ac:dyDescent="0.15">
      <c r="N136" s="47"/>
    </row>
    <row r="137" spans="14:14" x14ac:dyDescent="0.15">
      <c r="N137" s="47"/>
    </row>
    <row r="138" spans="14:14" x14ac:dyDescent="0.15">
      <c r="N138" s="48"/>
    </row>
    <row r="140" spans="14:14" x14ac:dyDescent="0.15">
      <c r="N140" s="2"/>
    </row>
  </sheetData>
  <mergeCells count="2">
    <mergeCell ref="A64:A65"/>
    <mergeCell ref="A2:A3"/>
  </mergeCells>
  <pageMargins left="0.23622047244094488" right="0.23622047244094488" top="0.3543307086614173" bottom="0.354330708661417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T119"/>
  <sheetViews>
    <sheetView showGridLines="0" zoomScaleNormal="100" workbookViewId="0">
      <pane xSplit="1" ySplit="4" topLeftCell="AL5" activePane="bottomRight" state="frozen"/>
      <selection activeCell="AV15" sqref="AV15"/>
      <selection pane="topRight" activeCell="AV15" sqref="AV15"/>
      <selection pane="bottomLeft" activeCell="AV15" sqref="AV15"/>
      <selection pane="bottomRight" activeCell="AT6" sqref="AT6"/>
    </sheetView>
  </sheetViews>
  <sheetFormatPr baseColWidth="10" defaultColWidth="11.42578125" defaultRowHeight="10.5" x14ac:dyDescent="0.15"/>
  <cols>
    <col min="1" max="1" width="48.42578125" style="1" customWidth="1"/>
    <col min="2" max="4" width="14.140625" style="1" customWidth="1"/>
    <col min="5" max="5" width="12.140625" style="1" bestFit="1" customWidth="1"/>
    <col min="6" max="8" width="14.140625" style="1" customWidth="1"/>
    <col min="9" max="9" width="12.140625" style="1" bestFit="1" customWidth="1"/>
    <col min="10" max="12" width="14.140625" style="1" customWidth="1"/>
    <col min="13" max="13" width="12.7109375" style="1" customWidth="1"/>
    <col min="14" max="18" width="14.140625" style="1" customWidth="1"/>
    <col min="19" max="19" width="14.140625" style="65" customWidth="1"/>
    <col min="20" max="23" width="14.140625" style="1" customWidth="1"/>
    <col min="24" max="27" width="14" style="1" customWidth="1"/>
    <col min="28" max="16384" width="11.42578125" style="1"/>
  </cols>
  <sheetData>
    <row r="1" spans="1:46" ht="12.75" x14ac:dyDescent="0.15">
      <c r="A1" s="31" t="s">
        <v>79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69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</row>
    <row r="2" spans="1:46" x14ac:dyDescent="0.15">
      <c r="A2" s="103" t="s">
        <v>19</v>
      </c>
      <c r="B2" s="17">
        <v>41729</v>
      </c>
      <c r="C2" s="17">
        <v>41820</v>
      </c>
      <c r="D2" s="17">
        <v>41912</v>
      </c>
      <c r="E2" s="17" t="s">
        <v>1</v>
      </c>
      <c r="F2" s="17" t="s">
        <v>3</v>
      </c>
      <c r="G2" s="17" t="s">
        <v>4</v>
      </c>
      <c r="H2" s="17" t="s">
        <v>5</v>
      </c>
      <c r="I2" s="17" t="s">
        <v>2</v>
      </c>
      <c r="J2" s="17" t="s">
        <v>6</v>
      </c>
      <c r="K2" s="17" t="s">
        <v>12</v>
      </c>
      <c r="L2" s="17" t="s">
        <v>11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69" t="s">
        <v>83</v>
      </c>
      <c r="T2" s="17" t="s">
        <v>84</v>
      </c>
      <c r="U2" s="17" t="s">
        <v>90</v>
      </c>
      <c r="V2" s="17" t="s">
        <v>92</v>
      </c>
      <c r="W2" s="17" t="s">
        <v>93</v>
      </c>
      <c r="X2" s="17" t="s">
        <v>94</v>
      </c>
      <c r="Y2" s="17" t="s">
        <v>95</v>
      </c>
      <c r="Z2" s="17" t="s">
        <v>96</v>
      </c>
      <c r="AA2" s="17" t="s">
        <v>102</v>
      </c>
      <c r="AB2" s="17" t="s">
        <v>103</v>
      </c>
      <c r="AC2" s="17" t="s">
        <v>105</v>
      </c>
      <c r="AD2" s="17" t="s">
        <v>106</v>
      </c>
      <c r="AE2" s="17" t="s">
        <v>107</v>
      </c>
      <c r="AF2" s="17" t="s">
        <v>110</v>
      </c>
      <c r="AG2" s="17" t="s">
        <v>111</v>
      </c>
      <c r="AH2" s="17">
        <v>44651</v>
      </c>
      <c r="AI2" s="17">
        <v>44742</v>
      </c>
      <c r="AJ2" s="17">
        <v>44834</v>
      </c>
      <c r="AK2" s="17">
        <v>44926</v>
      </c>
      <c r="AL2" s="17">
        <v>45016</v>
      </c>
      <c r="AM2" s="17">
        <v>45107</v>
      </c>
      <c r="AN2" s="17">
        <v>45199</v>
      </c>
      <c r="AO2" s="17">
        <v>45291</v>
      </c>
      <c r="AP2" s="17">
        <v>45382</v>
      </c>
      <c r="AQ2" s="17">
        <v>45473</v>
      </c>
      <c r="AR2" s="17">
        <v>45565</v>
      </c>
      <c r="AS2" s="17">
        <v>45656</v>
      </c>
      <c r="AT2" s="17">
        <v>45747</v>
      </c>
    </row>
    <row r="3" spans="1:46" x14ac:dyDescent="0.15">
      <c r="A3" s="103"/>
      <c r="B3" s="18" t="s">
        <v>85</v>
      </c>
      <c r="C3" s="18" t="s">
        <v>85</v>
      </c>
      <c r="D3" s="18" t="s">
        <v>85</v>
      </c>
      <c r="E3" s="18" t="s">
        <v>85</v>
      </c>
      <c r="F3" s="18" t="s">
        <v>85</v>
      </c>
      <c r="G3" s="18" t="s">
        <v>85</v>
      </c>
      <c r="H3" s="18" t="s">
        <v>85</v>
      </c>
      <c r="I3" s="18" t="s">
        <v>85</v>
      </c>
      <c r="J3" s="18" t="s">
        <v>85</v>
      </c>
      <c r="K3" s="18" t="s">
        <v>85</v>
      </c>
      <c r="L3" s="18" t="s">
        <v>85</v>
      </c>
      <c r="M3" s="18" t="s">
        <v>85</v>
      </c>
      <c r="N3" s="18" t="s">
        <v>85</v>
      </c>
      <c r="O3" s="18" t="s">
        <v>85</v>
      </c>
      <c r="P3" s="18" t="s">
        <v>85</v>
      </c>
      <c r="Q3" s="84" t="s">
        <v>0</v>
      </c>
      <c r="R3" s="18" t="s">
        <v>85</v>
      </c>
      <c r="S3" s="18" t="s">
        <v>85</v>
      </c>
      <c r="T3" s="18" t="s">
        <v>85</v>
      </c>
      <c r="U3" s="18" t="s">
        <v>85</v>
      </c>
      <c r="V3" s="18" t="s">
        <v>85</v>
      </c>
      <c r="W3" s="18" t="s">
        <v>85</v>
      </c>
      <c r="X3" s="18" t="s">
        <v>85</v>
      </c>
      <c r="Y3" s="18" t="s">
        <v>85</v>
      </c>
      <c r="Z3" s="18" t="s">
        <v>85</v>
      </c>
      <c r="AA3" s="18" t="s">
        <v>85</v>
      </c>
      <c r="AB3" s="18" t="s">
        <v>85</v>
      </c>
      <c r="AC3" s="18" t="s">
        <v>85</v>
      </c>
      <c r="AD3" s="18" t="s">
        <v>85</v>
      </c>
      <c r="AE3" s="18" t="s">
        <v>85</v>
      </c>
      <c r="AF3" s="18" t="s">
        <v>85</v>
      </c>
      <c r="AG3" s="18" t="s">
        <v>85</v>
      </c>
      <c r="AH3" s="18" t="s">
        <v>85</v>
      </c>
      <c r="AI3" s="18" t="s">
        <v>85</v>
      </c>
      <c r="AJ3" s="18" t="s">
        <v>85</v>
      </c>
      <c r="AK3" s="18" t="s">
        <v>85</v>
      </c>
      <c r="AL3" s="18" t="s">
        <v>85</v>
      </c>
      <c r="AM3" s="18" t="s">
        <v>85</v>
      </c>
      <c r="AN3" s="18" t="s">
        <v>85</v>
      </c>
      <c r="AO3" s="18" t="s">
        <v>85</v>
      </c>
      <c r="AP3" s="18" t="s">
        <v>85</v>
      </c>
      <c r="AQ3" s="18" t="s">
        <v>85</v>
      </c>
      <c r="AR3" s="18" t="s">
        <v>85</v>
      </c>
      <c r="AS3" s="84" t="s">
        <v>0</v>
      </c>
      <c r="AT3" s="84" t="s">
        <v>0</v>
      </c>
    </row>
    <row r="4" spans="1:46" x14ac:dyDescent="0.15">
      <c r="A4" s="4"/>
      <c r="B4" s="5"/>
      <c r="C4" s="5"/>
      <c r="D4" s="5"/>
      <c r="E4" s="38"/>
      <c r="F4" s="5"/>
      <c r="G4" s="5"/>
      <c r="H4" s="5"/>
      <c r="I4" s="38"/>
      <c r="J4" s="5"/>
      <c r="K4" s="5"/>
      <c r="L4" s="5"/>
      <c r="M4" s="38"/>
      <c r="N4" s="38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</row>
    <row r="5" spans="1:46" x14ac:dyDescent="0.15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Y5" s="85"/>
    </row>
    <row r="6" spans="1:46" x14ac:dyDescent="0.15">
      <c r="A6" s="8" t="s">
        <v>21</v>
      </c>
      <c r="B6" s="9">
        <v>27880534</v>
      </c>
      <c r="C6" s="9">
        <v>27783875</v>
      </c>
      <c r="D6" s="9">
        <v>17490017</v>
      </c>
      <c r="E6" s="35">
        <v>19355693</v>
      </c>
      <c r="F6" s="9">
        <v>22506385</v>
      </c>
      <c r="G6" s="9">
        <v>21744497</v>
      </c>
      <c r="H6" s="9">
        <v>27050427</v>
      </c>
      <c r="I6" s="35">
        <v>27123472</v>
      </c>
      <c r="J6" s="9">
        <v>20257506</v>
      </c>
      <c r="K6" s="9">
        <v>14242285</v>
      </c>
      <c r="L6" s="9">
        <v>18554157</v>
      </c>
      <c r="M6" s="35">
        <v>28773482</v>
      </c>
      <c r="N6" s="9">
        <v>10786697</v>
      </c>
      <c r="O6" s="9">
        <v>13158373</v>
      </c>
      <c r="P6" s="9">
        <v>17818338</v>
      </c>
      <c r="Q6" s="35">
        <v>26936177</v>
      </c>
      <c r="R6" s="9">
        <v>15602661</v>
      </c>
      <c r="S6" s="62">
        <v>14948620</v>
      </c>
      <c r="T6" s="9">
        <v>20503628</v>
      </c>
      <c r="U6" s="35">
        <v>14865640</v>
      </c>
      <c r="V6" s="9">
        <v>19882643</v>
      </c>
      <c r="W6" s="9">
        <v>17555496</v>
      </c>
      <c r="X6" s="9">
        <v>9677174</v>
      </c>
      <c r="Y6" s="35">
        <v>29034348</v>
      </c>
      <c r="Z6" s="9">
        <v>35918886.335000008</v>
      </c>
      <c r="AA6" s="9">
        <v>29699251</v>
      </c>
      <c r="AB6" s="9">
        <v>20503729.414000001</v>
      </c>
      <c r="AC6" s="35">
        <v>37192440.692000009</v>
      </c>
      <c r="AD6" s="9">
        <v>38061615.762000017</v>
      </c>
      <c r="AE6" s="9">
        <v>37131220</v>
      </c>
      <c r="AF6" s="9">
        <v>24581929</v>
      </c>
      <c r="AG6" s="35">
        <v>60771058</v>
      </c>
      <c r="AH6" s="9">
        <v>24155900</v>
      </c>
      <c r="AI6" s="9">
        <v>22208402.853000004</v>
      </c>
      <c r="AJ6" s="9">
        <v>24617020.932000004</v>
      </c>
      <c r="AK6" s="9">
        <v>49969072.884999998</v>
      </c>
      <c r="AL6" s="9">
        <v>47314639.474000014</v>
      </c>
      <c r="AM6" s="9">
        <v>29058812.299000014</v>
      </c>
      <c r="AN6" s="9">
        <v>25101721.440000001</v>
      </c>
      <c r="AO6" s="9">
        <v>37353820</v>
      </c>
      <c r="AP6" s="9">
        <v>20585264</v>
      </c>
      <c r="AQ6" s="9">
        <v>15595966.915999996</v>
      </c>
      <c r="AR6" s="9">
        <v>25329157.651999995</v>
      </c>
      <c r="AS6" s="9">
        <v>48601379.866999991</v>
      </c>
      <c r="AT6" s="9">
        <v>58630617.276000008</v>
      </c>
    </row>
    <row r="7" spans="1:46" x14ac:dyDescent="0.15">
      <c r="A7" s="8" t="s">
        <v>22</v>
      </c>
      <c r="B7" s="9">
        <v>347660</v>
      </c>
      <c r="C7" s="9">
        <v>370254</v>
      </c>
      <c r="D7" s="9">
        <v>270701</v>
      </c>
      <c r="E7" s="35">
        <v>172634</v>
      </c>
      <c r="F7" s="9">
        <v>187521</v>
      </c>
      <c r="G7" s="9">
        <v>418715</v>
      </c>
      <c r="H7" s="9">
        <v>2085436</v>
      </c>
      <c r="I7" s="35">
        <v>2255713</v>
      </c>
      <c r="J7" s="9">
        <v>1080553</v>
      </c>
      <c r="K7" s="9">
        <v>1990323</v>
      </c>
      <c r="L7" s="9">
        <v>2040279</v>
      </c>
      <c r="M7" s="35">
        <v>656108</v>
      </c>
      <c r="N7" s="9">
        <v>906998</v>
      </c>
      <c r="O7" s="9">
        <v>776684</v>
      </c>
      <c r="P7" s="9">
        <v>692379</v>
      </c>
      <c r="Q7" s="35">
        <v>275039</v>
      </c>
      <c r="R7" s="9">
        <v>110418</v>
      </c>
      <c r="S7" s="62">
        <v>291290</v>
      </c>
      <c r="T7" s="9">
        <v>120378</v>
      </c>
      <c r="U7" s="35">
        <v>181248</v>
      </c>
      <c r="V7" s="9">
        <v>118445</v>
      </c>
      <c r="W7" s="9">
        <v>125348</v>
      </c>
      <c r="X7" s="9">
        <v>114949</v>
      </c>
      <c r="Y7" s="35">
        <v>117669</v>
      </c>
      <c r="Z7" s="9">
        <v>162656.372</v>
      </c>
      <c r="AA7" s="9">
        <v>131574</v>
      </c>
      <c r="AB7" s="9">
        <v>128083.18600000002</v>
      </c>
      <c r="AC7" s="35">
        <v>115661.215</v>
      </c>
      <c r="AD7" s="9">
        <v>118274.753</v>
      </c>
      <c r="AE7" s="9">
        <v>300089.04800000001</v>
      </c>
      <c r="AF7" s="9">
        <v>197862.652</v>
      </c>
      <c r="AG7" s="35">
        <v>258901</v>
      </c>
      <c r="AH7" s="9">
        <v>124627</v>
      </c>
      <c r="AI7" s="9">
        <v>491421.33499999996</v>
      </c>
      <c r="AJ7" s="9">
        <v>740983.28299999994</v>
      </c>
      <c r="AK7" s="9">
        <v>103241.31</v>
      </c>
      <c r="AL7" s="9">
        <v>95146.482999999993</v>
      </c>
      <c r="AM7" s="9">
        <v>105297.921</v>
      </c>
      <c r="AN7" s="9">
        <v>219832.47200000001</v>
      </c>
      <c r="AO7" s="9">
        <v>112204</v>
      </c>
      <c r="AP7" s="9">
        <v>245959</v>
      </c>
      <c r="AQ7" s="9">
        <v>110567.12</v>
      </c>
      <c r="AR7" s="9">
        <v>105585.102</v>
      </c>
      <c r="AS7" s="9">
        <v>489198.44199999998</v>
      </c>
      <c r="AT7" s="9">
        <v>201181.78399999999</v>
      </c>
    </row>
    <row r="8" spans="1:46" x14ac:dyDescent="0.15">
      <c r="A8" s="8" t="s">
        <v>23</v>
      </c>
      <c r="B8" s="9">
        <v>4088020</v>
      </c>
      <c r="C8" s="9">
        <v>4539877</v>
      </c>
      <c r="D8" s="9">
        <v>3512434</v>
      </c>
      <c r="E8" s="35">
        <v>2450831</v>
      </c>
      <c r="F8" s="9">
        <v>4234195</v>
      </c>
      <c r="G8" s="9">
        <v>3898325</v>
      </c>
      <c r="H8" s="9">
        <v>3342771</v>
      </c>
      <c r="I8" s="35">
        <v>2133732</v>
      </c>
      <c r="J8" s="9">
        <v>2413610</v>
      </c>
      <c r="K8" s="9">
        <v>2037712</v>
      </c>
      <c r="L8" s="9">
        <v>2476631</v>
      </c>
      <c r="M8" s="35">
        <v>1564582</v>
      </c>
      <c r="N8" s="9">
        <v>2865817</v>
      </c>
      <c r="O8" s="9">
        <v>2502917</v>
      </c>
      <c r="P8" s="9">
        <v>2115127</v>
      </c>
      <c r="Q8" s="35">
        <v>1810882</v>
      </c>
      <c r="R8" s="9">
        <v>3017871</v>
      </c>
      <c r="S8" s="62">
        <v>1877867</v>
      </c>
      <c r="T8" s="9">
        <v>2577971</v>
      </c>
      <c r="U8" s="35">
        <v>6375101</v>
      </c>
      <c r="V8" s="9">
        <v>2981304</v>
      </c>
      <c r="W8" s="9">
        <v>2586126</v>
      </c>
      <c r="X8" s="9">
        <v>2631835</v>
      </c>
      <c r="Y8" s="35">
        <v>3660788</v>
      </c>
      <c r="Z8" s="9">
        <v>4172134.7339999992</v>
      </c>
      <c r="AA8" s="9">
        <v>4687762</v>
      </c>
      <c r="AB8" s="9">
        <v>5134692.443</v>
      </c>
      <c r="AC8" s="35">
        <v>4879910.0880000005</v>
      </c>
      <c r="AD8" s="9">
        <v>4800079.1900000004</v>
      </c>
      <c r="AE8" s="9">
        <v>7192457.1429999992</v>
      </c>
      <c r="AF8" s="9">
        <v>8741416.7450000029</v>
      </c>
      <c r="AG8" s="35">
        <v>5818390</v>
      </c>
      <c r="AH8" s="9">
        <v>6920954</v>
      </c>
      <c r="AI8" s="9">
        <v>4310931.9399999995</v>
      </c>
      <c r="AJ8" s="9">
        <v>4618028.0239999993</v>
      </c>
      <c r="AK8" s="9">
        <v>4118986.6450000005</v>
      </c>
      <c r="AL8" s="9">
        <v>3050076.7509999997</v>
      </c>
      <c r="AM8" s="9">
        <v>2274487.3710000012</v>
      </c>
      <c r="AN8" s="9">
        <v>3288174.4989999989</v>
      </c>
      <c r="AO8" s="9">
        <v>3387034</v>
      </c>
      <c r="AP8" s="9">
        <v>3070073</v>
      </c>
      <c r="AQ8" s="9">
        <v>3076054.5330000003</v>
      </c>
      <c r="AR8" s="9">
        <v>2950447.628</v>
      </c>
      <c r="AS8" s="9">
        <v>14683119.597000001</v>
      </c>
      <c r="AT8" s="9">
        <v>14966369.316000003</v>
      </c>
    </row>
    <row r="9" spans="1:46" x14ac:dyDescent="0.15">
      <c r="A9" s="8" t="s">
        <v>24</v>
      </c>
      <c r="B9" s="9">
        <v>167424196</v>
      </c>
      <c r="C9" s="9">
        <v>147544327</v>
      </c>
      <c r="D9" s="9">
        <v>141421914</v>
      </c>
      <c r="E9" s="35">
        <v>118235411</v>
      </c>
      <c r="F9" s="9">
        <v>119046863</v>
      </c>
      <c r="G9" s="9">
        <v>114775643</v>
      </c>
      <c r="H9" s="9">
        <v>112548547</v>
      </c>
      <c r="I9" s="35">
        <v>129870557</v>
      </c>
      <c r="J9" s="9">
        <v>122089956</v>
      </c>
      <c r="K9" s="9">
        <v>132862013</v>
      </c>
      <c r="L9" s="9">
        <v>128319344</v>
      </c>
      <c r="M9" s="35">
        <v>128967634</v>
      </c>
      <c r="N9" s="9">
        <v>150221221</v>
      </c>
      <c r="O9" s="9">
        <v>160447072</v>
      </c>
      <c r="P9" s="9">
        <v>156626732</v>
      </c>
      <c r="Q9" s="35">
        <v>139635226</v>
      </c>
      <c r="R9" s="9">
        <v>139744891</v>
      </c>
      <c r="S9" s="62">
        <v>150907116</v>
      </c>
      <c r="T9" s="9">
        <v>140574894</v>
      </c>
      <c r="U9" s="35">
        <v>144097383</v>
      </c>
      <c r="V9" s="9">
        <v>151721950</v>
      </c>
      <c r="W9" s="9">
        <v>139517495</v>
      </c>
      <c r="X9" s="9">
        <v>135196585</v>
      </c>
      <c r="Y9" s="35">
        <v>121267538</v>
      </c>
      <c r="Z9" s="9">
        <v>104225849.93400002</v>
      </c>
      <c r="AA9" s="9">
        <v>68903920</v>
      </c>
      <c r="AB9" s="9">
        <v>70025847.940000013</v>
      </c>
      <c r="AC9" s="35">
        <v>79854357.473999992</v>
      </c>
      <c r="AD9" s="9">
        <v>116120483.25847922</v>
      </c>
      <c r="AE9" s="9">
        <v>128921655.1874792</v>
      </c>
      <c r="AF9" s="9">
        <v>179819980.81147927</v>
      </c>
      <c r="AG9" s="35">
        <v>166115785</v>
      </c>
      <c r="AH9" s="9">
        <v>169583620</v>
      </c>
      <c r="AI9" s="9">
        <v>193548921.27399999</v>
      </c>
      <c r="AJ9" s="9">
        <v>195163531.71799999</v>
      </c>
      <c r="AK9" s="9">
        <v>187660400.13100001</v>
      </c>
      <c r="AL9" s="9">
        <v>186008906.68399996</v>
      </c>
      <c r="AM9" s="9">
        <v>200777568.90900004</v>
      </c>
      <c r="AN9" s="9">
        <v>194835671.46399999</v>
      </c>
      <c r="AO9" s="9">
        <v>193583110</v>
      </c>
      <c r="AP9" s="9">
        <v>176907704</v>
      </c>
      <c r="AQ9" s="9">
        <v>199863774.24200004</v>
      </c>
      <c r="AR9" s="9">
        <v>211020083.66600004</v>
      </c>
      <c r="AS9" s="9">
        <v>232094661.243</v>
      </c>
      <c r="AT9" s="9">
        <v>227082020.36400005</v>
      </c>
    </row>
    <row r="10" spans="1:46" x14ac:dyDescent="0.15">
      <c r="A10" s="8" t="s">
        <v>25</v>
      </c>
      <c r="B10" s="9">
        <v>19593812</v>
      </c>
      <c r="C10" s="9">
        <v>22461766</v>
      </c>
      <c r="D10" s="9">
        <v>22604064</v>
      </c>
      <c r="E10" s="35">
        <v>24419385</v>
      </c>
      <c r="F10" s="9">
        <v>15728210</v>
      </c>
      <c r="G10" s="9">
        <v>19869847</v>
      </c>
      <c r="H10" s="9">
        <v>30246344</v>
      </c>
      <c r="I10" s="35">
        <v>23423462</v>
      </c>
      <c r="J10" s="9">
        <v>27449694</v>
      </c>
      <c r="K10" s="9">
        <v>24792111</v>
      </c>
      <c r="L10" s="9">
        <v>25026984</v>
      </c>
      <c r="M10" s="35">
        <v>43500092</v>
      </c>
      <c r="N10" s="9">
        <v>44533264</v>
      </c>
      <c r="O10" s="9">
        <v>24759628</v>
      </c>
      <c r="P10" s="9">
        <v>25934108</v>
      </c>
      <c r="Q10" s="35">
        <v>20734066</v>
      </c>
      <c r="R10" s="9">
        <v>16056933</v>
      </c>
      <c r="S10" s="62">
        <v>20546757</v>
      </c>
      <c r="T10" s="9">
        <v>29702667</v>
      </c>
      <c r="U10" s="35">
        <v>34498796</v>
      </c>
      <c r="V10" s="9">
        <v>52221908</v>
      </c>
      <c r="W10" s="9">
        <v>71408803</v>
      </c>
      <c r="X10" s="9">
        <v>93181527</v>
      </c>
      <c r="Y10" s="35">
        <v>91635295</v>
      </c>
      <c r="Z10" s="9">
        <v>84612664.614999831</v>
      </c>
      <c r="AA10" s="9">
        <v>100099464</v>
      </c>
      <c r="AB10" s="9">
        <v>100369851.79199982</v>
      </c>
      <c r="AC10" s="35">
        <v>95213494.5</v>
      </c>
      <c r="AD10" s="9">
        <v>94147212.549000025</v>
      </c>
      <c r="AE10" s="9">
        <v>98379713</v>
      </c>
      <c r="AF10" s="9">
        <v>95118006.181999996</v>
      </c>
      <c r="AG10" s="35">
        <v>102764254</v>
      </c>
      <c r="AH10" s="9">
        <v>120982711</v>
      </c>
      <c r="AI10" s="9">
        <v>77802541.400006592</v>
      </c>
      <c r="AJ10" s="9">
        <v>79282006.125441074</v>
      </c>
      <c r="AK10" s="9">
        <v>76560109.958006561</v>
      </c>
      <c r="AL10" s="9">
        <v>55518782.887229621</v>
      </c>
      <c r="AM10" s="9">
        <v>96160123.064063489</v>
      </c>
      <c r="AN10" s="9">
        <v>103579440.14123827</v>
      </c>
      <c r="AO10" s="9">
        <v>68678145</v>
      </c>
      <c r="AP10" s="9">
        <v>76363967</v>
      </c>
      <c r="AQ10" s="9">
        <v>33422486.161743939</v>
      </c>
      <c r="AR10" s="9">
        <v>73450364.860079408</v>
      </c>
      <c r="AS10" s="9">
        <v>20115960.702876508</v>
      </c>
      <c r="AT10" s="9">
        <v>31240450.215239346</v>
      </c>
    </row>
    <row r="11" spans="1:46" x14ac:dyDescent="0.15">
      <c r="A11" s="8" t="s">
        <v>26</v>
      </c>
      <c r="B11" s="9">
        <v>22392002</v>
      </c>
      <c r="C11" s="9">
        <v>23349483</v>
      </c>
      <c r="D11" s="9">
        <v>22680338</v>
      </c>
      <c r="E11" s="35">
        <v>24641432</v>
      </c>
      <c r="F11" s="9">
        <v>23620236</v>
      </c>
      <c r="G11" s="9">
        <v>25173292</v>
      </c>
      <c r="H11" s="9">
        <v>18540657</v>
      </c>
      <c r="I11" s="35">
        <v>20536784</v>
      </c>
      <c r="J11" s="9">
        <v>18123228</v>
      </c>
      <c r="K11" s="9">
        <v>18836549</v>
      </c>
      <c r="L11" s="9">
        <v>21540662</v>
      </c>
      <c r="M11" s="35">
        <v>19911308</v>
      </c>
      <c r="N11" s="9">
        <v>14855607</v>
      </c>
      <c r="O11" s="9">
        <v>12271740</v>
      </c>
      <c r="P11" s="9">
        <v>10748213</v>
      </c>
      <c r="Q11" s="35">
        <v>13507665</v>
      </c>
      <c r="R11" s="9">
        <v>16599812</v>
      </c>
      <c r="S11" s="62">
        <v>21969475</v>
      </c>
      <c r="T11" s="9">
        <v>29696534</v>
      </c>
      <c r="U11" s="35">
        <v>22749108</v>
      </c>
      <c r="V11" s="9">
        <v>22791687</v>
      </c>
      <c r="W11" s="9">
        <v>21698442</v>
      </c>
      <c r="X11" s="9">
        <v>23948857</v>
      </c>
      <c r="Y11" s="35">
        <v>17760481</v>
      </c>
      <c r="Z11" s="9">
        <v>23495384.377573192</v>
      </c>
      <c r="AA11" s="9">
        <v>21709834</v>
      </c>
      <c r="AB11" s="9">
        <v>17870852.4457343</v>
      </c>
      <c r="AC11" s="35">
        <v>12817402.999823954</v>
      </c>
      <c r="AD11" s="9">
        <v>12436382.427129569</v>
      </c>
      <c r="AE11" s="9">
        <v>10930247</v>
      </c>
      <c r="AF11" s="9">
        <v>8730533.9941034503</v>
      </c>
      <c r="AG11" s="35">
        <v>12185021</v>
      </c>
      <c r="AH11" s="9">
        <v>13431045</v>
      </c>
      <c r="AI11" s="9">
        <v>14157770.710198745</v>
      </c>
      <c r="AJ11" s="9">
        <v>18435443.911919255</v>
      </c>
      <c r="AK11" s="9">
        <v>13919114.717057044</v>
      </c>
      <c r="AL11" s="9">
        <v>16239068.010381956</v>
      </c>
      <c r="AM11" s="9">
        <v>34663940.467308901</v>
      </c>
      <c r="AN11" s="9">
        <v>36971578.823373988</v>
      </c>
      <c r="AO11" s="9">
        <v>41014489</v>
      </c>
      <c r="AP11" s="9">
        <v>43337854</v>
      </c>
      <c r="AQ11" s="9">
        <v>40302258.365860775</v>
      </c>
      <c r="AR11" s="9">
        <v>31813985.973820254</v>
      </c>
      <c r="AS11" s="9">
        <v>29548161.621089838</v>
      </c>
      <c r="AT11" s="9">
        <v>30995331.35338939</v>
      </c>
    </row>
    <row r="12" spans="1:46" x14ac:dyDescent="0.15">
      <c r="A12" s="8" t="s">
        <v>27</v>
      </c>
      <c r="B12" s="9">
        <v>12101574</v>
      </c>
      <c r="C12" s="9">
        <v>13992574</v>
      </c>
      <c r="D12" s="9">
        <v>11686910</v>
      </c>
      <c r="E12" s="35">
        <v>13958170</v>
      </c>
      <c r="F12" s="9">
        <v>14602123</v>
      </c>
      <c r="G12" s="9">
        <v>13151526</v>
      </c>
      <c r="H12" s="9">
        <v>13541634</v>
      </c>
      <c r="I12" s="35">
        <v>15240738</v>
      </c>
      <c r="J12" s="9">
        <v>18196800</v>
      </c>
      <c r="K12" s="9">
        <v>18353627</v>
      </c>
      <c r="L12" s="9">
        <v>18048902</v>
      </c>
      <c r="M12" s="35">
        <v>19337810</v>
      </c>
      <c r="N12" s="9">
        <v>20330591</v>
      </c>
      <c r="O12" s="9">
        <v>14702757</v>
      </c>
      <c r="P12" s="9">
        <v>14932103</v>
      </c>
      <c r="Q12" s="35">
        <v>15404726</v>
      </c>
      <c r="R12" s="9">
        <v>15927067</v>
      </c>
      <c r="S12" s="62">
        <v>13345300</v>
      </c>
      <c r="T12" s="9">
        <v>14529098</v>
      </c>
      <c r="U12" s="35">
        <v>19759840</v>
      </c>
      <c r="V12" s="9">
        <v>19710848</v>
      </c>
      <c r="W12" s="9">
        <v>18472797</v>
      </c>
      <c r="X12" s="9">
        <v>18744866</v>
      </c>
      <c r="Y12" s="35">
        <v>14016996</v>
      </c>
      <c r="Z12" s="9">
        <v>17120542.134000003</v>
      </c>
      <c r="AA12" s="9">
        <v>14346947</v>
      </c>
      <c r="AB12" s="9">
        <v>13725988.523000002</v>
      </c>
      <c r="AC12" s="35">
        <v>21997291.908</v>
      </c>
      <c r="AD12" s="9">
        <v>23088795.813999996</v>
      </c>
      <c r="AE12" s="9">
        <v>12645863.570999999</v>
      </c>
      <c r="AF12" s="9">
        <v>14641258.339</v>
      </c>
      <c r="AG12" s="35">
        <v>22832534</v>
      </c>
      <c r="AH12" s="9">
        <v>23845137</v>
      </c>
      <c r="AI12" s="9">
        <v>27269090.777999997</v>
      </c>
      <c r="AJ12" s="9">
        <v>30444421.67699999</v>
      </c>
      <c r="AK12" s="9">
        <v>33646513.539999999</v>
      </c>
      <c r="AL12" s="9">
        <v>35447580.801000014</v>
      </c>
      <c r="AM12" s="9">
        <v>29463213.590000004</v>
      </c>
      <c r="AN12" s="9">
        <v>30319719.263999999</v>
      </c>
      <c r="AO12" s="9">
        <v>33684622</v>
      </c>
      <c r="AP12" s="9">
        <v>37332960</v>
      </c>
      <c r="AQ12" s="9">
        <v>31634226.134</v>
      </c>
      <c r="AR12" s="9">
        <v>33708495.673999995</v>
      </c>
      <c r="AS12" s="9">
        <v>17315642.995000001</v>
      </c>
      <c r="AT12" s="9">
        <v>18848647.939999998</v>
      </c>
    </row>
    <row r="13" spans="1:46" x14ac:dyDescent="0.15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/>
      <c r="AA13" s="9"/>
      <c r="AB13" s="9">
        <v>927051.66200000001</v>
      </c>
      <c r="AC13" s="35">
        <v>927051.66200000001</v>
      </c>
      <c r="AD13" s="9">
        <v>869047.89599999995</v>
      </c>
      <c r="AE13" s="9">
        <v>609714.26300000004</v>
      </c>
      <c r="AF13" s="9">
        <v>609714.26300000004</v>
      </c>
      <c r="AG13" s="35">
        <v>272274</v>
      </c>
      <c r="AH13" s="9">
        <v>272273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  <c r="AT13" s="9">
        <v>0</v>
      </c>
    </row>
    <row r="14" spans="1:46" x14ac:dyDescent="0.15">
      <c r="A14" s="15" t="s">
        <v>28</v>
      </c>
      <c r="B14" s="16">
        <v>253827798</v>
      </c>
      <c r="C14" s="16">
        <v>240042156</v>
      </c>
      <c r="D14" s="16">
        <v>219666378</v>
      </c>
      <c r="E14" s="16">
        <v>203233556</v>
      </c>
      <c r="F14" s="16">
        <v>199925533</v>
      </c>
      <c r="G14" s="16">
        <v>199031845</v>
      </c>
      <c r="H14" s="16">
        <v>207355816</v>
      </c>
      <c r="I14" s="16">
        <v>220584458</v>
      </c>
      <c r="J14" s="16">
        <v>209611347</v>
      </c>
      <c r="K14" s="16">
        <v>213114620</v>
      </c>
      <c r="L14" s="16">
        <v>216006959</v>
      </c>
      <c r="M14" s="16">
        <v>242711016</v>
      </c>
      <c r="N14" s="16">
        <v>244500195</v>
      </c>
      <c r="O14" s="16">
        <v>228619171</v>
      </c>
      <c r="P14" s="16">
        <v>228867000</v>
      </c>
      <c r="Q14" s="16">
        <v>218303781</v>
      </c>
      <c r="R14" s="16">
        <v>207059653</v>
      </c>
      <c r="S14" s="63">
        <v>223886425</v>
      </c>
      <c r="T14" s="16">
        <v>237705170</v>
      </c>
      <c r="U14" s="16">
        <v>242527116</v>
      </c>
      <c r="V14" s="16">
        <v>269428785</v>
      </c>
      <c r="W14" s="16">
        <v>271364507</v>
      </c>
      <c r="X14" s="16">
        <v>283495793</v>
      </c>
      <c r="Y14" s="16">
        <v>277493115</v>
      </c>
      <c r="Z14" s="16">
        <f>SUM(Z6:Z13)</f>
        <v>269708118.50157309</v>
      </c>
      <c r="AA14" s="16">
        <f>SUM(AA6:AA13)</f>
        <v>239578752</v>
      </c>
      <c r="AB14" s="16">
        <f>SUM(AB6:AB13)</f>
        <v>228686097.40573412</v>
      </c>
      <c r="AC14" s="16">
        <f t="shared" ref="AC14:AD14" si="0">SUM(AC6:AC13)</f>
        <v>252997610.53882396</v>
      </c>
      <c r="AD14" s="16">
        <f t="shared" si="0"/>
        <v>289641891.64960885</v>
      </c>
      <c r="AE14" s="16">
        <v>296110959.21247917</v>
      </c>
      <c r="AF14" s="16">
        <v>332440701.9865827</v>
      </c>
      <c r="AG14" s="16">
        <v>371018217</v>
      </c>
      <c r="AH14" s="16">
        <v>359316267</v>
      </c>
      <c r="AI14" s="16">
        <v>339789080.29020536</v>
      </c>
      <c r="AJ14" s="16">
        <v>353301435.67136031</v>
      </c>
      <c r="AK14" s="16">
        <v>365977439.18606365</v>
      </c>
      <c r="AL14" s="16">
        <v>343674201.09061152</v>
      </c>
      <c r="AM14" s="16">
        <v>392503443.62137246</v>
      </c>
      <c r="AN14" s="16">
        <v>394316138.10361224</v>
      </c>
      <c r="AO14" s="16">
        <v>377813424</v>
      </c>
      <c r="AP14" s="16">
        <v>357843781</v>
      </c>
      <c r="AQ14" s="16">
        <v>324005333.47260475</v>
      </c>
      <c r="AR14" s="16">
        <v>378378120.55589974</v>
      </c>
      <c r="AS14" s="16">
        <v>362848124.46796632</v>
      </c>
      <c r="AT14" s="16">
        <v>381964618.2486288</v>
      </c>
    </row>
    <row r="15" spans="1:46" x14ac:dyDescent="0.15">
      <c r="A15" s="4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X15" s="9"/>
      <c r="Y15" s="35"/>
      <c r="Z15" s="9"/>
      <c r="AA15" s="9"/>
      <c r="AB15" s="9"/>
      <c r="AH15" s="9"/>
      <c r="AI15" s="9"/>
      <c r="AJ15" s="9"/>
      <c r="AK15" s="9"/>
      <c r="AL15" s="9" t="s">
        <v>113</v>
      </c>
      <c r="AM15" s="9"/>
      <c r="AN15" s="9"/>
      <c r="AO15" s="9"/>
      <c r="AP15" s="9"/>
      <c r="AQ15" s="9"/>
      <c r="AR15" s="9"/>
      <c r="AS15" s="9" t="s">
        <v>113</v>
      </c>
      <c r="AT15" s="9" t="s">
        <v>113</v>
      </c>
    </row>
    <row r="16" spans="1:46" x14ac:dyDescent="0.15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>
        <v>0</v>
      </c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X16" s="10"/>
      <c r="Y16" s="36"/>
      <c r="Z16" s="10"/>
      <c r="AA16" s="10"/>
      <c r="AB16" s="10"/>
      <c r="AH16" s="10"/>
      <c r="AI16" s="10"/>
      <c r="AJ16" s="10"/>
      <c r="AK16" s="10"/>
      <c r="AL16" s="10" t="s">
        <v>113</v>
      </c>
      <c r="AM16" s="10"/>
      <c r="AN16" s="10"/>
      <c r="AO16" s="10"/>
      <c r="AP16" s="10"/>
      <c r="AQ16" s="10"/>
      <c r="AR16" s="10"/>
      <c r="AS16" s="10" t="s">
        <v>113</v>
      </c>
      <c r="AT16" s="10" t="s">
        <v>113</v>
      </c>
    </row>
    <row r="17" spans="1:46" x14ac:dyDescent="0.15">
      <c r="A17" s="8" t="s">
        <v>22</v>
      </c>
      <c r="B17" s="9">
        <v>3517818</v>
      </c>
      <c r="C17" s="9">
        <v>3931345</v>
      </c>
      <c r="D17" s="9">
        <v>4009410</v>
      </c>
      <c r="E17" s="35">
        <v>4060794</v>
      </c>
      <c r="F17" s="9">
        <v>4107287</v>
      </c>
      <c r="G17" s="9">
        <v>891914</v>
      </c>
      <c r="H17" s="9">
        <v>953045</v>
      </c>
      <c r="I17" s="35">
        <v>963374</v>
      </c>
      <c r="J17" s="9">
        <v>922504</v>
      </c>
      <c r="K17" s="9">
        <v>914099</v>
      </c>
      <c r="L17" s="9">
        <v>909885</v>
      </c>
      <c r="M17" s="35">
        <v>921946</v>
      </c>
      <c r="N17" s="9">
        <v>914261</v>
      </c>
      <c r="O17" s="9">
        <v>914504</v>
      </c>
      <c r="P17" s="9">
        <v>887248</v>
      </c>
      <c r="Q17" s="35">
        <v>863538</v>
      </c>
      <c r="R17" s="9">
        <v>851963</v>
      </c>
      <c r="S17" s="62">
        <v>900780</v>
      </c>
      <c r="T17" s="9">
        <v>910152</v>
      </c>
      <c r="U17" s="35">
        <v>944856</v>
      </c>
      <c r="V17" s="9">
        <v>928643</v>
      </c>
      <c r="W17" s="9">
        <v>929476</v>
      </c>
      <c r="X17" s="9">
        <v>979328</v>
      </c>
      <c r="Y17" s="35">
        <v>992686</v>
      </c>
      <c r="Z17" s="9">
        <v>1097069.152</v>
      </c>
      <c r="AA17" s="9">
        <v>1065122</v>
      </c>
      <c r="AB17" s="9">
        <v>1031183.877</v>
      </c>
      <c r="AC17" s="35">
        <v>952623.06400000001</v>
      </c>
      <c r="AD17" s="9">
        <v>963099</v>
      </c>
      <c r="AE17" s="9">
        <v>968610</v>
      </c>
      <c r="AF17" s="9">
        <v>1052792</v>
      </c>
      <c r="AG17" s="35">
        <v>1086670</v>
      </c>
      <c r="AH17" s="9">
        <v>1030617</v>
      </c>
      <c r="AI17" s="9">
        <v>1176130.7799999998</v>
      </c>
      <c r="AJ17" s="9">
        <v>1203818.4569999999</v>
      </c>
      <c r="AK17" s="9">
        <v>257262.38099999999</v>
      </c>
      <c r="AL17" s="9">
        <v>255441</v>
      </c>
      <c r="AM17" s="9">
        <v>249291.114</v>
      </c>
      <c r="AN17" s="9">
        <v>250550.43400000001</v>
      </c>
      <c r="AO17" s="9">
        <v>250645</v>
      </c>
      <c r="AP17" s="9">
        <v>253012</v>
      </c>
      <c r="AQ17" s="9">
        <v>116389.66399999999</v>
      </c>
      <c r="AR17" s="9">
        <v>116095.639</v>
      </c>
      <c r="AS17" s="9">
        <v>117984.34299999999</v>
      </c>
      <c r="AT17" s="9">
        <v>117551.909</v>
      </c>
    </row>
    <row r="18" spans="1:46" x14ac:dyDescent="0.15">
      <c r="A18" s="8" t="s">
        <v>23</v>
      </c>
      <c r="B18" s="9">
        <v>1681586</v>
      </c>
      <c r="C18" s="9">
        <v>1687700</v>
      </c>
      <c r="D18" s="9">
        <v>1694071</v>
      </c>
      <c r="E18" s="35">
        <v>2770708</v>
      </c>
      <c r="F18" s="9">
        <v>1737335</v>
      </c>
      <c r="G18" s="9">
        <v>1747977</v>
      </c>
      <c r="H18" s="9">
        <v>1760084</v>
      </c>
      <c r="I18" s="35">
        <v>2849261</v>
      </c>
      <c r="J18" s="9">
        <v>2847654</v>
      </c>
      <c r="K18" s="9">
        <v>2862025</v>
      </c>
      <c r="L18" s="9">
        <v>2870285</v>
      </c>
      <c r="M18" s="35">
        <v>2874085</v>
      </c>
      <c r="N18" s="9">
        <v>2877885</v>
      </c>
      <c r="O18" s="9">
        <v>2877885</v>
      </c>
      <c r="P18" s="9">
        <v>2877885</v>
      </c>
      <c r="Q18" s="35">
        <v>2877885</v>
      </c>
      <c r="R18" s="9">
        <v>2879685</v>
      </c>
      <c r="S18" s="62">
        <v>2879685</v>
      </c>
      <c r="T18" s="9">
        <v>2881485</v>
      </c>
      <c r="U18" s="35">
        <v>2883285</v>
      </c>
      <c r="V18" s="9">
        <v>2883285</v>
      </c>
      <c r="W18" s="9">
        <v>2883285</v>
      </c>
      <c r="X18" s="9">
        <v>2885085</v>
      </c>
      <c r="Y18" s="35">
        <v>2885085</v>
      </c>
      <c r="Z18" s="9">
        <v>2886885.2340000002</v>
      </c>
      <c r="AA18" s="9">
        <v>2886885</v>
      </c>
      <c r="AB18" s="9">
        <v>2886885.2340000002</v>
      </c>
      <c r="AC18" s="35">
        <v>2886885.2340000002</v>
      </c>
      <c r="AD18" s="9">
        <v>2886885</v>
      </c>
      <c r="AE18" s="9">
        <v>2886885.2340000002</v>
      </c>
      <c r="AF18" s="9">
        <v>2886885.2340000002</v>
      </c>
      <c r="AG18" s="35">
        <v>2886885</v>
      </c>
      <c r="AH18" s="9">
        <v>2886885</v>
      </c>
      <c r="AI18" s="9">
        <v>2886885.2340000002</v>
      </c>
      <c r="AJ18" s="9">
        <v>2886885.2340000002</v>
      </c>
      <c r="AK18" s="9">
        <v>2886885.2340000002</v>
      </c>
      <c r="AL18" s="9">
        <v>2886885</v>
      </c>
      <c r="AM18" s="9">
        <v>2886885.2340000002</v>
      </c>
      <c r="AN18" s="9">
        <v>2886885.2340000002</v>
      </c>
      <c r="AO18" s="9">
        <v>2886885</v>
      </c>
      <c r="AP18" s="9">
        <v>2886885</v>
      </c>
      <c r="AQ18" s="9">
        <v>2886885.2340000002</v>
      </c>
      <c r="AR18" s="9">
        <v>2886885.2340000002</v>
      </c>
      <c r="AS18" s="9">
        <v>2886885.2340000002</v>
      </c>
      <c r="AT18" s="9">
        <v>2886885.2340000002</v>
      </c>
    </row>
    <row r="19" spans="1:46" x14ac:dyDescent="0.15">
      <c r="A19" s="8" t="s">
        <v>24</v>
      </c>
      <c r="B19" s="9">
        <v>601</v>
      </c>
      <c r="C19" s="9">
        <v>0</v>
      </c>
      <c r="D19" s="9">
        <v>0</v>
      </c>
      <c r="E19" s="35">
        <v>0</v>
      </c>
      <c r="F19" s="9">
        <v>0</v>
      </c>
      <c r="G19" s="9">
        <v>0</v>
      </c>
      <c r="H19" s="9">
        <v>0</v>
      </c>
      <c r="I19" s="35">
        <v>0</v>
      </c>
      <c r="J19" s="9">
        <v>0</v>
      </c>
      <c r="K19" s="9">
        <v>0</v>
      </c>
      <c r="L19" s="9">
        <v>0</v>
      </c>
      <c r="M19" s="35">
        <v>0</v>
      </c>
      <c r="N19" s="9">
        <v>0</v>
      </c>
      <c r="O19" s="9">
        <v>13579074</v>
      </c>
      <c r="P19" s="9">
        <v>13579073</v>
      </c>
      <c r="Q19" s="35">
        <v>20780795</v>
      </c>
      <c r="R19" s="9">
        <v>11931849</v>
      </c>
      <c r="S19" s="62">
        <v>13750529</v>
      </c>
      <c r="T19" s="9">
        <v>10861067</v>
      </c>
      <c r="U19" s="35">
        <v>17727743</v>
      </c>
      <c r="V19" s="9">
        <v>17844673</v>
      </c>
      <c r="W19" s="9">
        <v>17783614</v>
      </c>
      <c r="X19" s="9">
        <v>17881802</v>
      </c>
      <c r="Y19" s="35">
        <v>16766205</v>
      </c>
      <c r="Z19" s="9">
        <v>16863668.243000001</v>
      </c>
      <c r="AA19" s="9">
        <v>16727233</v>
      </c>
      <c r="AB19" s="9">
        <v>17251079.605999999</v>
      </c>
      <c r="AC19" s="35">
        <v>13233012.275</v>
      </c>
      <c r="AD19" s="9">
        <v>12125805.427000001</v>
      </c>
      <c r="AE19" s="9">
        <v>9509728.7400000002</v>
      </c>
      <c r="AF19" s="9">
        <v>8385564.2289999994</v>
      </c>
      <c r="AG19" s="35">
        <v>5424719</v>
      </c>
      <c r="AH19" s="9">
        <v>4947194</v>
      </c>
      <c r="AI19" s="9">
        <v>3113807.6880000005</v>
      </c>
      <c r="AJ19" s="9">
        <v>1466046.449</v>
      </c>
      <c r="AK19" s="9">
        <v>1365944.9680000001</v>
      </c>
      <c r="AL19" s="9">
        <v>1278820</v>
      </c>
      <c r="AM19" s="9">
        <v>1346959.736</v>
      </c>
      <c r="AN19" s="9">
        <v>1435995.4740000002</v>
      </c>
      <c r="AO19" s="9">
        <v>1442612</v>
      </c>
      <c r="AP19" s="9">
        <v>1610022</v>
      </c>
      <c r="AQ19" s="9">
        <v>1497734.598</v>
      </c>
      <c r="AR19" s="9">
        <v>1476946.605</v>
      </c>
      <c r="AS19" s="9">
        <v>1610480.7750000001</v>
      </c>
      <c r="AT19" s="9">
        <v>1579907.0160000001</v>
      </c>
    </row>
    <row r="20" spans="1:46" x14ac:dyDescent="0.15">
      <c r="A20" s="8" t="s">
        <v>30</v>
      </c>
      <c r="B20" s="9">
        <v>0</v>
      </c>
      <c r="C20" s="9">
        <v>0</v>
      </c>
      <c r="D20" s="9">
        <v>0</v>
      </c>
      <c r="E20" s="35">
        <v>0</v>
      </c>
      <c r="F20" s="9">
        <v>0</v>
      </c>
      <c r="G20" s="9">
        <v>0</v>
      </c>
      <c r="H20" s="9">
        <v>5765898</v>
      </c>
      <c r="I20" s="35">
        <v>5624967</v>
      </c>
      <c r="J20" s="9">
        <v>5380908</v>
      </c>
      <c r="K20" s="9">
        <v>5390903</v>
      </c>
      <c r="L20" s="9">
        <v>5125169</v>
      </c>
      <c r="M20" s="35">
        <v>5344923</v>
      </c>
      <c r="N20" s="9">
        <v>5551242</v>
      </c>
      <c r="O20" s="9">
        <v>5652275</v>
      </c>
      <c r="P20" s="9">
        <v>5427321</v>
      </c>
      <c r="Q20" s="35">
        <v>5278042</v>
      </c>
      <c r="R20" s="9">
        <v>5209441</v>
      </c>
      <c r="S20" s="62">
        <v>5542864</v>
      </c>
      <c r="T20" s="9">
        <v>5608056</v>
      </c>
      <c r="U20" s="35">
        <v>13586153</v>
      </c>
      <c r="V20" s="9">
        <v>13976635</v>
      </c>
      <c r="W20" s="9">
        <v>14625913</v>
      </c>
      <c r="X20" s="9">
        <v>13124692</v>
      </c>
      <c r="Y20" s="35">
        <v>15438589</v>
      </c>
      <c r="Z20" s="9">
        <v>16076266.383044632</v>
      </c>
      <c r="AA20" s="9">
        <v>15753417</v>
      </c>
      <c r="AB20" s="9">
        <v>19494859.704265717</v>
      </c>
      <c r="AC20" s="35">
        <v>19854318.958176043</v>
      </c>
      <c r="AD20" s="9">
        <v>20964056.847870428</v>
      </c>
      <c r="AE20" s="9">
        <v>23066658.126411028</v>
      </c>
      <c r="AF20" s="9">
        <v>28942574.400896553</v>
      </c>
      <c r="AG20" s="35">
        <v>24435906</v>
      </c>
      <c r="AH20" s="9">
        <v>28853005</v>
      </c>
      <c r="AI20" s="9">
        <v>32691995.006301258</v>
      </c>
      <c r="AJ20" s="9">
        <v>31563851.760580745</v>
      </c>
      <c r="AK20" s="9">
        <v>29511556.977442954</v>
      </c>
      <c r="AL20" s="9">
        <v>35645732</v>
      </c>
      <c r="AM20" s="9">
        <v>17954868.006691102</v>
      </c>
      <c r="AN20" s="9">
        <v>18495453.877626017</v>
      </c>
      <c r="AO20" s="9">
        <v>20457899</v>
      </c>
      <c r="AP20" s="9">
        <v>24297431</v>
      </c>
      <c r="AQ20" s="9">
        <v>24325178.518139228</v>
      </c>
      <c r="AR20" s="9">
        <v>24163540.523179751</v>
      </c>
      <c r="AS20" s="9">
        <v>23660341.559910156</v>
      </c>
      <c r="AT20" s="9">
        <v>22107221.515610605</v>
      </c>
    </row>
    <row r="21" spans="1:46" x14ac:dyDescent="0.15">
      <c r="A21" s="8" t="s">
        <v>25</v>
      </c>
      <c r="B21" s="9">
        <v>1698632</v>
      </c>
      <c r="C21" s="9">
        <v>2259362</v>
      </c>
      <c r="D21" s="9">
        <v>2412892</v>
      </c>
      <c r="E21" s="35">
        <v>1070641</v>
      </c>
      <c r="F21" s="9">
        <v>1070641</v>
      </c>
      <c r="G21" s="9">
        <v>1070641</v>
      </c>
      <c r="H21" s="9">
        <v>281519</v>
      </c>
      <c r="I21" s="35">
        <v>281520</v>
      </c>
      <c r="J21" s="9">
        <v>281520</v>
      </c>
      <c r="K21" s="9">
        <v>281520</v>
      </c>
      <c r="L21" s="9">
        <v>325327</v>
      </c>
      <c r="M21" s="35">
        <v>281520</v>
      </c>
      <c r="N21" s="9">
        <v>281520</v>
      </c>
      <c r="O21" s="9">
        <v>281520</v>
      </c>
      <c r="P21" s="9">
        <v>329799</v>
      </c>
      <c r="Q21" s="35">
        <v>14573321</v>
      </c>
      <c r="R21" s="9">
        <v>14502720</v>
      </c>
      <c r="S21" s="62">
        <v>14781879</v>
      </c>
      <c r="T21" s="9">
        <v>14846793</v>
      </c>
      <c r="U21" s="35">
        <v>13134161</v>
      </c>
      <c r="V21" s="9">
        <v>16714362</v>
      </c>
      <c r="W21" s="9">
        <v>10937895</v>
      </c>
      <c r="X21" s="9">
        <v>13650495</v>
      </c>
      <c r="Y21" s="35">
        <v>8772487</v>
      </c>
      <c r="Z21" s="9">
        <v>9647118.0150000006</v>
      </c>
      <c r="AA21" s="9">
        <v>9587759</v>
      </c>
      <c r="AB21" s="9">
        <v>9454581.6579999924</v>
      </c>
      <c r="AC21" s="35">
        <v>14765774</v>
      </c>
      <c r="AD21" s="9">
        <v>14183749</v>
      </c>
      <c r="AE21" s="9">
        <v>13896954.186999992</v>
      </c>
      <c r="AF21" s="9">
        <v>14177238.070000008</v>
      </c>
      <c r="AG21" s="35">
        <v>14371496</v>
      </c>
      <c r="AH21" s="9">
        <v>18813838</v>
      </c>
      <c r="AI21" s="9">
        <v>26908179.307000011</v>
      </c>
      <c r="AJ21" s="9">
        <v>23882528.817000002</v>
      </c>
      <c r="AK21" s="9">
        <v>31212500.159999996</v>
      </c>
      <c r="AL21" s="9">
        <v>11308718</v>
      </c>
      <c r="AM21" s="9">
        <v>6509201.800999999</v>
      </c>
      <c r="AN21" s="9">
        <v>6969020.7170000076</v>
      </c>
      <c r="AO21" s="9">
        <v>58076136</v>
      </c>
      <c r="AP21" s="9">
        <v>56543883</v>
      </c>
      <c r="AQ21" s="9">
        <v>62274274.426999986</v>
      </c>
      <c r="AR21" s="9">
        <v>56289515.442000031</v>
      </c>
      <c r="AS21" s="9">
        <v>61058098.620000005</v>
      </c>
      <c r="AT21" s="9">
        <v>55557322.884000003</v>
      </c>
    </row>
    <row r="22" spans="1:46" x14ac:dyDescent="0.15">
      <c r="A22" s="8" t="s">
        <v>31</v>
      </c>
      <c r="B22" s="9">
        <v>12208943</v>
      </c>
      <c r="C22" s="9">
        <v>12724900</v>
      </c>
      <c r="D22" s="9">
        <v>11502017</v>
      </c>
      <c r="E22" s="35">
        <v>3236722</v>
      </c>
      <c r="F22" s="9">
        <v>13070996</v>
      </c>
      <c r="G22" s="9">
        <v>12441074</v>
      </c>
      <c r="H22" s="9">
        <v>12768928</v>
      </c>
      <c r="I22" s="35">
        <v>7183656</v>
      </c>
      <c r="J22" s="9">
        <v>7776712</v>
      </c>
      <c r="K22" s="9">
        <v>9022170</v>
      </c>
      <c r="L22" s="9">
        <v>9663859</v>
      </c>
      <c r="M22" s="35">
        <v>9649077</v>
      </c>
      <c r="N22" s="9">
        <v>6854291</v>
      </c>
      <c r="O22" s="9">
        <v>9446287</v>
      </c>
      <c r="P22" s="9">
        <v>9066457</v>
      </c>
      <c r="Q22" s="35">
        <v>9942399</v>
      </c>
      <c r="R22" s="9">
        <v>11554488</v>
      </c>
      <c r="S22" s="62">
        <v>14083085</v>
      </c>
      <c r="T22" s="9">
        <v>16455679</v>
      </c>
      <c r="U22" s="35">
        <v>20533736</v>
      </c>
      <c r="V22" s="9">
        <v>19989216</v>
      </c>
      <c r="W22" s="9">
        <v>30274865</v>
      </c>
      <c r="X22" s="9">
        <v>27372666</v>
      </c>
      <c r="Y22" s="35">
        <v>36672631</v>
      </c>
      <c r="Z22" s="9">
        <v>39860223.07638216</v>
      </c>
      <c r="AA22" s="9">
        <v>35605530</v>
      </c>
      <c r="AB22" s="9">
        <v>31749302.255999982</v>
      </c>
      <c r="AC22" s="35">
        <v>30692693.712000012</v>
      </c>
      <c r="AD22" s="9">
        <v>34455967.126999974</v>
      </c>
      <c r="AE22" s="9">
        <v>34546068.98299998</v>
      </c>
      <c r="AF22" s="9">
        <v>26976428.838</v>
      </c>
      <c r="AG22" s="35">
        <v>27274669</v>
      </c>
      <c r="AH22" s="9">
        <v>23393432</v>
      </c>
      <c r="AI22" s="9">
        <v>24066900.163999975</v>
      </c>
      <c r="AJ22" s="9">
        <v>26459926.122500002</v>
      </c>
      <c r="AK22" s="9">
        <v>23630122.364499986</v>
      </c>
      <c r="AL22" s="9">
        <v>23562580</v>
      </c>
      <c r="AM22" s="9">
        <v>20543726.723999977</v>
      </c>
      <c r="AN22" s="9">
        <v>20619562.75999999</v>
      </c>
      <c r="AO22" s="9">
        <v>18736221</v>
      </c>
      <c r="AP22" s="9">
        <v>21604695</v>
      </c>
      <c r="AQ22" s="9">
        <v>23029480.84799999</v>
      </c>
      <c r="AR22" s="9">
        <v>25140410.06099999</v>
      </c>
      <c r="AS22" s="9">
        <v>28169962.792999983</v>
      </c>
      <c r="AT22" s="9">
        <v>31962987.123000026</v>
      </c>
    </row>
    <row r="23" spans="1:46" x14ac:dyDescent="0.15">
      <c r="A23" s="8" t="s">
        <v>32</v>
      </c>
      <c r="B23" s="9">
        <v>17931151</v>
      </c>
      <c r="C23" s="9">
        <v>17705179</v>
      </c>
      <c r="D23" s="9">
        <v>17442408</v>
      </c>
      <c r="E23" s="35">
        <v>17189957</v>
      </c>
      <c r="F23" s="9">
        <v>16938243</v>
      </c>
      <c r="G23" s="9">
        <v>16702877</v>
      </c>
      <c r="H23" s="9">
        <v>16534454</v>
      </c>
      <c r="I23" s="35">
        <v>16392857</v>
      </c>
      <c r="J23" s="9">
        <v>16290569</v>
      </c>
      <c r="K23" s="9">
        <v>16205635</v>
      </c>
      <c r="L23" s="9">
        <v>16165285</v>
      </c>
      <c r="M23" s="35">
        <v>16350687</v>
      </c>
      <c r="N23" s="9">
        <v>16386782</v>
      </c>
      <c r="O23" s="9">
        <v>16329466</v>
      </c>
      <c r="P23" s="9">
        <v>16252428</v>
      </c>
      <c r="Q23" s="35">
        <v>15954226</v>
      </c>
      <c r="R23" s="9">
        <v>15968978</v>
      </c>
      <c r="S23" s="62">
        <v>15837235</v>
      </c>
      <c r="T23" s="9">
        <v>15747256</v>
      </c>
      <c r="U23" s="35">
        <v>15550378</v>
      </c>
      <c r="V23" s="9">
        <v>15747601</v>
      </c>
      <c r="W23" s="9">
        <v>15740730</v>
      </c>
      <c r="X23" s="9">
        <v>15730171</v>
      </c>
      <c r="Y23" s="35">
        <v>15657479</v>
      </c>
      <c r="Z23" s="9">
        <v>15918178.636</v>
      </c>
      <c r="AA23" s="9">
        <v>15799696</v>
      </c>
      <c r="AB23" s="9">
        <v>15645642.414999999</v>
      </c>
      <c r="AC23" s="35">
        <v>15535597.143999999</v>
      </c>
      <c r="AD23" s="9">
        <v>15720896.914999999</v>
      </c>
      <c r="AE23" s="9">
        <v>15619171.597999999</v>
      </c>
      <c r="AF23" s="9">
        <v>15518346.044</v>
      </c>
      <c r="AG23" s="35">
        <v>15614528</v>
      </c>
      <c r="AH23" s="9">
        <v>15773883</v>
      </c>
      <c r="AI23" s="9">
        <v>15686813.404000001</v>
      </c>
      <c r="AJ23" s="9">
        <v>15670683.628999999</v>
      </c>
      <c r="AK23" s="9">
        <v>15626800.562000001</v>
      </c>
      <c r="AL23" s="9">
        <v>15745839</v>
      </c>
      <c r="AM23" s="9">
        <v>15551344.792000001</v>
      </c>
      <c r="AN23" s="9">
        <v>15325666.319</v>
      </c>
      <c r="AO23" s="9">
        <v>13241531</v>
      </c>
      <c r="AP23" s="9">
        <v>13524793</v>
      </c>
      <c r="AQ23" s="9">
        <v>13444127.405999999</v>
      </c>
      <c r="AR23" s="9">
        <v>13292685.642000001</v>
      </c>
      <c r="AS23" s="9">
        <v>13509430.391999999</v>
      </c>
      <c r="AT23" s="9">
        <v>13711155.038999999</v>
      </c>
    </row>
    <row r="24" spans="1:46" x14ac:dyDescent="0.15">
      <c r="A24" s="8" t="s">
        <v>33</v>
      </c>
      <c r="B24" s="9">
        <v>21172585</v>
      </c>
      <c r="C24" s="9">
        <v>21185717</v>
      </c>
      <c r="D24" s="9">
        <v>21280342</v>
      </c>
      <c r="E24" s="35">
        <v>18964893</v>
      </c>
      <c r="F24" s="9">
        <v>18964893</v>
      </c>
      <c r="G24" s="9">
        <v>18964893</v>
      </c>
      <c r="H24" s="9">
        <v>18964893</v>
      </c>
      <c r="I24" s="35">
        <v>18964893</v>
      </c>
      <c r="J24" s="9">
        <v>18964893</v>
      </c>
      <c r="K24" s="9">
        <v>18964893</v>
      </c>
      <c r="L24" s="9">
        <v>18964892</v>
      </c>
      <c r="M24" s="35">
        <v>18534892</v>
      </c>
      <c r="N24" s="9">
        <v>18534893</v>
      </c>
      <c r="O24" s="9">
        <v>18534893</v>
      </c>
      <c r="P24" s="9">
        <v>18534893</v>
      </c>
      <c r="Q24" s="35">
        <v>18534893</v>
      </c>
      <c r="R24" s="9">
        <v>18534892</v>
      </c>
      <c r="S24" s="62">
        <v>18534894</v>
      </c>
      <c r="T24" s="9">
        <v>18534893</v>
      </c>
      <c r="U24" s="35">
        <v>18534893</v>
      </c>
      <c r="V24" s="9">
        <v>18534893</v>
      </c>
      <c r="W24" s="9">
        <v>18534893</v>
      </c>
      <c r="X24" s="9">
        <v>18534893</v>
      </c>
      <c r="Y24" s="35">
        <v>18534893</v>
      </c>
      <c r="Z24" s="9">
        <v>18534893.092999998</v>
      </c>
      <c r="AA24" s="9">
        <v>18534893.092999998</v>
      </c>
      <c r="AB24" s="9">
        <v>18534892.493000001</v>
      </c>
      <c r="AC24" s="35">
        <v>18534892.092999998</v>
      </c>
      <c r="AD24" s="9">
        <v>18534893</v>
      </c>
      <c r="AE24" s="9">
        <v>18534893.092999998</v>
      </c>
      <c r="AF24" s="9">
        <v>18534893.092999998</v>
      </c>
      <c r="AG24" s="35">
        <v>18534892</v>
      </c>
      <c r="AH24" s="9">
        <v>18534892</v>
      </c>
      <c r="AI24" s="9">
        <v>18534893.092999998</v>
      </c>
      <c r="AJ24" s="9">
        <v>18534893.092999998</v>
      </c>
      <c r="AK24" s="9">
        <v>17340923.971000001</v>
      </c>
      <c r="AL24" s="9">
        <v>17340923</v>
      </c>
      <c r="AM24" s="9">
        <v>17340923.971000001</v>
      </c>
      <c r="AN24" s="9">
        <v>17340923.971000001</v>
      </c>
      <c r="AO24" s="9">
        <v>17340923</v>
      </c>
      <c r="AP24" s="9">
        <v>17340923</v>
      </c>
      <c r="AQ24" s="9">
        <v>17340923.971000001</v>
      </c>
      <c r="AR24" s="9">
        <v>17340923.971000001</v>
      </c>
      <c r="AS24" s="9">
        <v>16997433.969000001</v>
      </c>
      <c r="AT24" s="9">
        <v>16997433.969000001</v>
      </c>
    </row>
    <row r="25" spans="1:46" x14ac:dyDescent="0.15">
      <c r="A25" s="8" t="s">
        <v>34</v>
      </c>
      <c r="B25" s="9">
        <v>67606791</v>
      </c>
      <c r="C25" s="9">
        <v>65714927</v>
      </c>
      <c r="D25" s="9">
        <v>61820370</v>
      </c>
      <c r="E25" s="35">
        <v>60892664</v>
      </c>
      <c r="F25" s="9">
        <v>57462544</v>
      </c>
      <c r="G25" s="9">
        <v>56298638</v>
      </c>
      <c r="H25" s="9">
        <v>54940750</v>
      </c>
      <c r="I25" s="35">
        <v>54243076</v>
      </c>
      <c r="J25" s="9">
        <v>54759528</v>
      </c>
      <c r="K25" s="9">
        <v>53144180</v>
      </c>
      <c r="L25" s="9">
        <v>49220296</v>
      </c>
      <c r="M25" s="35">
        <v>47325664</v>
      </c>
      <c r="N25" s="9">
        <v>41587242</v>
      </c>
      <c r="O25" s="9">
        <v>43263954</v>
      </c>
      <c r="P25" s="9">
        <v>44092048</v>
      </c>
      <c r="Q25" s="35">
        <v>44941743</v>
      </c>
      <c r="R25" s="9">
        <v>44661999</v>
      </c>
      <c r="S25" s="62">
        <v>46366305</v>
      </c>
      <c r="T25" s="9">
        <v>45798840</v>
      </c>
      <c r="U25" s="35">
        <v>45581269</v>
      </c>
      <c r="V25" s="9">
        <v>47625962</v>
      </c>
      <c r="W25" s="9">
        <v>47267170</v>
      </c>
      <c r="X25" s="9">
        <v>46171436</v>
      </c>
      <c r="Y25" s="35">
        <v>45933631</v>
      </c>
      <c r="Z25" s="9">
        <v>43536713.459000021</v>
      </c>
      <c r="AA25" s="9">
        <v>43016678</v>
      </c>
      <c r="AB25" s="9">
        <v>40503652.973999999</v>
      </c>
      <c r="AC25" s="35">
        <v>48269068.000000007</v>
      </c>
      <c r="AD25" s="9">
        <v>42587704.984999992</v>
      </c>
      <c r="AE25" s="9">
        <v>55169098.179000005</v>
      </c>
      <c r="AF25" s="9">
        <v>55076925.017000005</v>
      </c>
      <c r="AG25" s="35">
        <v>52333622</v>
      </c>
      <c r="AH25" s="9">
        <v>53375305</v>
      </c>
      <c r="AI25" s="9">
        <v>52066121.310000002</v>
      </c>
      <c r="AJ25" s="9">
        <v>50890568.21800001</v>
      </c>
      <c r="AK25" s="9">
        <v>49357472.06500002</v>
      </c>
      <c r="AL25" s="9">
        <v>50597181</v>
      </c>
      <c r="AM25" s="9">
        <v>54650873.797000006</v>
      </c>
      <c r="AN25" s="9">
        <v>59039214.211000018</v>
      </c>
      <c r="AO25" s="9">
        <v>61117722</v>
      </c>
      <c r="AP25" s="9">
        <v>60999335</v>
      </c>
      <c r="AQ25" s="9">
        <v>59977506.373000003</v>
      </c>
      <c r="AR25" s="9">
        <v>60452566.909000002</v>
      </c>
      <c r="AS25" s="9">
        <v>20748356.475000001</v>
      </c>
      <c r="AT25" s="9">
        <v>23215343.638999995</v>
      </c>
    </row>
    <row r="26" spans="1:46" x14ac:dyDescent="0.15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>
        <v>624751.78300000005</v>
      </c>
      <c r="AA26" s="9">
        <v>531142</v>
      </c>
      <c r="AB26" s="9">
        <v>428177.58500000002</v>
      </c>
      <c r="AC26" s="35">
        <v>335862.755</v>
      </c>
      <c r="AD26" s="9">
        <v>288493.84899999999</v>
      </c>
      <c r="AE26" s="9">
        <v>241575</v>
      </c>
      <c r="AF26" s="9">
        <v>228423.53700000001</v>
      </c>
      <c r="AG26" s="35">
        <v>178376</v>
      </c>
      <c r="AH26" s="9">
        <v>137089</v>
      </c>
      <c r="AI26" s="9">
        <v>309065.886</v>
      </c>
      <c r="AJ26" s="9">
        <v>241111.35700000002</v>
      </c>
      <c r="AK26" s="9">
        <v>173934.04500000001</v>
      </c>
      <c r="AL26" s="9">
        <v>153125</v>
      </c>
      <c r="AM26" s="9">
        <v>132854.641</v>
      </c>
      <c r="AN26" s="9">
        <v>97058.16</v>
      </c>
      <c r="AO26" s="9">
        <v>695116</v>
      </c>
      <c r="AP26" s="9">
        <v>716169</v>
      </c>
      <c r="AQ26" s="9">
        <v>623151.07399999991</v>
      </c>
      <c r="AR26" s="9">
        <v>567959.52099999995</v>
      </c>
      <c r="AS26" s="9">
        <v>39837713.093000002</v>
      </c>
      <c r="AT26" s="9">
        <v>41076544.601999998</v>
      </c>
    </row>
    <row r="27" spans="1:46" x14ac:dyDescent="0.15">
      <c r="A27" s="8" t="s">
        <v>35</v>
      </c>
      <c r="B27" s="9">
        <v>0</v>
      </c>
      <c r="C27" s="9">
        <v>0</v>
      </c>
      <c r="D27" s="9">
        <v>0</v>
      </c>
      <c r="E27" s="35">
        <v>0</v>
      </c>
      <c r="F27" s="9">
        <v>0</v>
      </c>
      <c r="G27" s="9">
        <v>0</v>
      </c>
      <c r="H27" s="9">
        <v>0</v>
      </c>
      <c r="I27" s="35">
        <v>0</v>
      </c>
      <c r="J27" s="9">
        <v>0</v>
      </c>
      <c r="K27" s="9">
        <v>0</v>
      </c>
      <c r="L27" s="9">
        <v>0</v>
      </c>
      <c r="M27" s="35">
        <v>0</v>
      </c>
      <c r="N27" s="9">
        <v>0</v>
      </c>
      <c r="O27" s="9">
        <v>0</v>
      </c>
      <c r="P27" s="9">
        <v>0</v>
      </c>
      <c r="Q27" s="35">
        <v>0</v>
      </c>
      <c r="R27" s="9">
        <v>0</v>
      </c>
      <c r="S27" s="62">
        <v>0</v>
      </c>
      <c r="T27" s="9">
        <v>0</v>
      </c>
      <c r="U27" s="35">
        <v>0</v>
      </c>
      <c r="V27" s="9">
        <v>0</v>
      </c>
      <c r="W27" s="9">
        <v>0</v>
      </c>
      <c r="X27" s="9">
        <v>0</v>
      </c>
      <c r="Y27" s="35">
        <v>0</v>
      </c>
      <c r="Z27" s="9"/>
      <c r="AA27" s="9"/>
      <c r="AB27" s="9"/>
      <c r="AC27" s="35">
        <v>0</v>
      </c>
      <c r="AD27" s="9">
        <v>0</v>
      </c>
      <c r="AE27" s="9">
        <v>0</v>
      </c>
      <c r="AF27" s="9">
        <v>0</v>
      </c>
      <c r="AG27" s="35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</row>
    <row r="28" spans="1:46" x14ac:dyDescent="0.15">
      <c r="A28" s="8" t="s">
        <v>36</v>
      </c>
      <c r="B28" s="9">
        <v>6508071</v>
      </c>
      <c r="C28" s="9">
        <v>6779882</v>
      </c>
      <c r="D28" s="9">
        <v>6757466</v>
      </c>
      <c r="E28" s="35">
        <v>8172008</v>
      </c>
      <c r="F28" s="9">
        <v>8055442</v>
      </c>
      <c r="G28" s="9">
        <v>9648028</v>
      </c>
      <c r="H28" s="9">
        <v>9760896</v>
      </c>
      <c r="I28" s="35">
        <v>8529188</v>
      </c>
      <c r="J28" s="9">
        <v>8587321</v>
      </c>
      <c r="K28" s="9">
        <v>8738895</v>
      </c>
      <c r="L28" s="9">
        <v>8817380</v>
      </c>
      <c r="M28" s="35">
        <v>8596803</v>
      </c>
      <c r="N28" s="9">
        <v>9397312</v>
      </c>
      <c r="O28" s="9">
        <v>9370033</v>
      </c>
      <c r="P28" s="9">
        <v>9377405</v>
      </c>
      <c r="Q28" s="35">
        <v>10385685</v>
      </c>
      <c r="R28" s="9">
        <v>11158470</v>
      </c>
      <c r="S28" s="62">
        <v>11237616</v>
      </c>
      <c r="T28" s="9">
        <v>12032772</v>
      </c>
      <c r="U28" s="35">
        <v>13876553</v>
      </c>
      <c r="V28" s="9">
        <v>16315092</v>
      </c>
      <c r="W28" s="9">
        <v>17763902</v>
      </c>
      <c r="X28" s="9">
        <v>18584009</v>
      </c>
      <c r="Y28" s="35">
        <v>26481604</v>
      </c>
      <c r="Z28" s="9">
        <v>26381246.052000001</v>
      </c>
      <c r="AA28" s="9">
        <v>29925781</v>
      </c>
      <c r="AB28" s="9">
        <v>31737102.748</v>
      </c>
      <c r="AC28" s="35">
        <v>33412363.989</v>
      </c>
      <c r="AD28" s="9">
        <v>35877142</v>
      </c>
      <c r="AE28" s="9">
        <v>39407906.814999998</v>
      </c>
      <c r="AF28" s="9">
        <v>45049508.560999997</v>
      </c>
      <c r="AG28" s="35">
        <v>48947405</v>
      </c>
      <c r="AH28" s="9">
        <v>53074553</v>
      </c>
      <c r="AI28" s="9">
        <v>55091674.259999998</v>
      </c>
      <c r="AJ28" s="9">
        <v>59947428.708999999</v>
      </c>
      <c r="AK28" s="9">
        <v>66645728.884000003</v>
      </c>
      <c r="AL28" s="9">
        <v>70188548</v>
      </c>
      <c r="AM28" s="9">
        <v>73716840.458000004</v>
      </c>
      <c r="AN28" s="9">
        <v>70480970.224999994</v>
      </c>
      <c r="AO28" s="9">
        <v>78403728</v>
      </c>
      <c r="AP28" s="9">
        <v>79145458</v>
      </c>
      <c r="AQ28" s="9">
        <v>80201772.289000019</v>
      </c>
      <c r="AR28" s="9">
        <v>83020504.939999998</v>
      </c>
      <c r="AS28" s="9">
        <v>85171443.774000019</v>
      </c>
      <c r="AT28" s="9">
        <v>85553580.632000014</v>
      </c>
    </row>
    <row r="29" spans="1:46" x14ac:dyDescent="0.15">
      <c r="A29" s="8" t="s">
        <v>37</v>
      </c>
      <c r="B29" s="9">
        <v>25533628</v>
      </c>
      <c r="C29" s="9">
        <v>26511639</v>
      </c>
      <c r="D29" s="9">
        <v>30630957</v>
      </c>
      <c r="E29" s="35">
        <v>34893007</v>
      </c>
      <c r="F29" s="9">
        <v>36649185</v>
      </c>
      <c r="G29" s="9">
        <v>36760432</v>
      </c>
      <c r="H29" s="9">
        <v>39059894</v>
      </c>
      <c r="I29" s="35">
        <v>40272592</v>
      </c>
      <c r="J29" s="9">
        <v>40913700</v>
      </c>
      <c r="K29" s="9">
        <v>39990559</v>
      </c>
      <c r="L29" s="9">
        <v>41402300</v>
      </c>
      <c r="M29" s="35">
        <v>41328870</v>
      </c>
      <c r="N29" s="9">
        <v>41638795</v>
      </c>
      <c r="O29" s="9">
        <v>41404523</v>
      </c>
      <c r="P29" s="9">
        <v>41194199</v>
      </c>
      <c r="Q29" s="35">
        <v>42459476</v>
      </c>
      <c r="R29" s="9">
        <v>47145531</v>
      </c>
      <c r="S29" s="62">
        <v>47412256</v>
      </c>
      <c r="T29" s="9">
        <v>48187091</v>
      </c>
      <c r="U29" s="35">
        <v>49746217</v>
      </c>
      <c r="V29" s="9">
        <v>51972609</v>
      </c>
      <c r="W29" s="9">
        <v>52200352</v>
      </c>
      <c r="X29" s="9">
        <v>50478101</v>
      </c>
      <c r="Y29" s="35">
        <v>44280044</v>
      </c>
      <c r="Z29" s="9">
        <v>44815218.047000006</v>
      </c>
      <c r="AA29" s="9">
        <v>44184751</v>
      </c>
      <c r="AB29" s="9">
        <v>46077631.148999989</v>
      </c>
      <c r="AC29" s="35">
        <v>45722409.768000014</v>
      </c>
      <c r="AD29" s="9">
        <v>45536779.297000006</v>
      </c>
      <c r="AE29" s="9">
        <v>46071277</v>
      </c>
      <c r="AF29" s="9">
        <v>45512494.456</v>
      </c>
      <c r="AG29" s="35">
        <v>44362052</v>
      </c>
      <c r="AH29" s="9">
        <v>45535010</v>
      </c>
      <c r="AI29" s="9">
        <v>46733787.899000004</v>
      </c>
      <c r="AJ29" s="9">
        <v>48132279.273000002</v>
      </c>
      <c r="AK29" s="9">
        <v>48903124.872999996</v>
      </c>
      <c r="AL29" s="9">
        <v>49455253.312769994</v>
      </c>
      <c r="AM29" s="9">
        <v>50599203.566810004</v>
      </c>
      <c r="AN29" s="9">
        <v>49504866.14886</v>
      </c>
      <c r="AO29" s="9">
        <v>48823877</v>
      </c>
      <c r="AP29" s="9">
        <v>51284766</v>
      </c>
      <c r="AQ29" s="9">
        <v>52694587.56818001</v>
      </c>
      <c r="AR29" s="9">
        <v>55100108.359799996</v>
      </c>
      <c r="AS29" s="9">
        <v>52756123.636410005</v>
      </c>
      <c r="AT29" s="9">
        <v>53766109.060120001</v>
      </c>
    </row>
    <row r="30" spans="1:46" x14ac:dyDescent="0.15">
      <c r="A30" s="15" t="s">
        <v>38</v>
      </c>
      <c r="B30" s="16">
        <v>157859806</v>
      </c>
      <c r="C30" s="16">
        <v>158500651</v>
      </c>
      <c r="D30" s="16">
        <v>157549933</v>
      </c>
      <c r="E30" s="16">
        <v>151251394</v>
      </c>
      <c r="F30" s="16">
        <v>158056566</v>
      </c>
      <c r="G30" s="16">
        <v>154526474</v>
      </c>
      <c r="H30" s="16">
        <v>160790361</v>
      </c>
      <c r="I30" s="16">
        <v>155305384</v>
      </c>
      <c r="J30" s="16">
        <v>156725309</v>
      </c>
      <c r="K30" s="16">
        <v>155514879</v>
      </c>
      <c r="L30" s="16">
        <v>153464678</v>
      </c>
      <c r="M30" s="16">
        <v>151208467</v>
      </c>
      <c r="N30" s="16">
        <v>144024223</v>
      </c>
      <c r="O30" s="16">
        <v>161654414</v>
      </c>
      <c r="P30" s="16">
        <v>161618756</v>
      </c>
      <c r="Q30" s="16">
        <v>186592003</v>
      </c>
      <c r="R30" s="16">
        <v>184400016</v>
      </c>
      <c r="S30" s="63">
        <v>191327128</v>
      </c>
      <c r="T30" s="16">
        <v>191864084</v>
      </c>
      <c r="U30" s="16">
        <v>212099244</v>
      </c>
      <c r="V30" s="16">
        <v>222532971</v>
      </c>
      <c r="W30" s="16">
        <v>228942095</v>
      </c>
      <c r="X30" s="16">
        <v>225392678</v>
      </c>
      <c r="Y30" s="16">
        <v>232415334</v>
      </c>
      <c r="Z30" s="16">
        <f>SUM(Z17:Z29)</f>
        <v>236242231.17342681</v>
      </c>
      <c r="AA30" s="16">
        <f>SUM(AA17:AA29)</f>
        <v>233618887.09299999</v>
      </c>
      <c r="AB30" s="16">
        <f>SUM(AB17:AB29)</f>
        <v>234794991.69926569</v>
      </c>
      <c r="AC30" s="16">
        <f t="shared" ref="AC30:AD30" si="1">SUM(AC17:AC29)</f>
        <v>244195500.99217606</v>
      </c>
      <c r="AD30" s="16">
        <f t="shared" si="1"/>
        <v>244125472.44787037</v>
      </c>
      <c r="AE30" s="16">
        <v>259918826.95541102</v>
      </c>
      <c r="AF30" s="16">
        <v>262342073.47989655</v>
      </c>
      <c r="AG30" s="16">
        <v>255451220</v>
      </c>
      <c r="AH30" s="16">
        <v>266355703</v>
      </c>
      <c r="AI30" s="16">
        <v>279266254.03130126</v>
      </c>
      <c r="AJ30" s="16">
        <v>280880021.11908072</v>
      </c>
      <c r="AK30" s="16">
        <v>286912256.48494291</v>
      </c>
      <c r="AL30" s="16">
        <v>278419045.31277001</v>
      </c>
      <c r="AM30" s="16">
        <v>261482973.84150109</v>
      </c>
      <c r="AN30" s="16">
        <v>262446167.53148603</v>
      </c>
      <c r="AO30" s="16">
        <v>321473295</v>
      </c>
      <c r="AP30" s="16">
        <v>330207372</v>
      </c>
      <c r="AQ30" s="16">
        <v>338412011.97031927</v>
      </c>
      <c r="AR30" s="16">
        <v>339848142.84697974</v>
      </c>
      <c r="AS30" s="16">
        <v>346524254.66432011</v>
      </c>
      <c r="AT30" s="16">
        <v>348532042.62273067</v>
      </c>
    </row>
    <row r="31" spans="1:46" x14ac:dyDescent="0.15">
      <c r="A31" s="15" t="s">
        <v>39</v>
      </c>
      <c r="B31" s="16">
        <v>411687604</v>
      </c>
      <c r="C31" s="16">
        <v>398542807</v>
      </c>
      <c r="D31" s="16">
        <v>377216311</v>
      </c>
      <c r="E31" s="16">
        <v>354484950</v>
      </c>
      <c r="F31" s="16">
        <v>357982099</v>
      </c>
      <c r="G31" s="16">
        <v>353558319</v>
      </c>
      <c r="H31" s="16">
        <v>368146177</v>
      </c>
      <c r="I31" s="16">
        <v>375889842</v>
      </c>
      <c r="J31" s="16">
        <v>366336656</v>
      </c>
      <c r="K31" s="16">
        <v>368629499</v>
      </c>
      <c r="L31" s="16">
        <v>369471637</v>
      </c>
      <c r="M31" s="16">
        <v>393919483</v>
      </c>
      <c r="N31" s="16">
        <v>388524418</v>
      </c>
      <c r="O31" s="16">
        <v>390273585</v>
      </c>
      <c r="P31" s="16">
        <v>390485756</v>
      </c>
      <c r="Q31" s="16">
        <v>404895784</v>
      </c>
      <c r="R31" s="16">
        <v>391459669</v>
      </c>
      <c r="S31" s="63">
        <v>415213553</v>
      </c>
      <c r="T31" s="16">
        <v>429569254</v>
      </c>
      <c r="U31" s="16">
        <v>454626360</v>
      </c>
      <c r="V31" s="16">
        <v>491961756</v>
      </c>
      <c r="W31" s="16">
        <v>500306602</v>
      </c>
      <c r="X31" s="16">
        <v>508888471</v>
      </c>
      <c r="Y31" s="16">
        <v>509908449</v>
      </c>
      <c r="Z31" s="16">
        <f>Z14+Z30</f>
        <v>505950349.67499989</v>
      </c>
      <c r="AA31" s="16">
        <f>AA14+AA30</f>
        <v>473197639.09299999</v>
      </c>
      <c r="AB31" s="16">
        <f>AB14+AB30</f>
        <v>463481089.10499978</v>
      </c>
      <c r="AC31" s="16">
        <f t="shared" ref="AC31:AD31" si="2">AC14+AC30</f>
        <v>497193111.53100002</v>
      </c>
      <c r="AD31" s="16">
        <f t="shared" si="2"/>
        <v>533767364.09747922</v>
      </c>
      <c r="AE31" s="16">
        <v>556029786.16789019</v>
      </c>
      <c r="AF31" s="16">
        <v>594782775.4664793</v>
      </c>
      <c r="AG31" s="16">
        <v>626469437</v>
      </c>
      <c r="AH31" s="16">
        <v>625671970</v>
      </c>
      <c r="AI31" s="16">
        <v>619055334.32150662</v>
      </c>
      <c r="AJ31" s="16">
        <v>634181456.79044104</v>
      </c>
      <c r="AK31" s="16">
        <v>652889695.67100656</v>
      </c>
      <c r="AL31" s="16">
        <v>622093246.40338159</v>
      </c>
      <c r="AM31" s="16">
        <v>653986417.46287358</v>
      </c>
      <c r="AN31" s="16">
        <v>656762305.63509822</v>
      </c>
      <c r="AO31" s="16">
        <v>699286719</v>
      </c>
      <c r="AP31" s="16">
        <v>688051153</v>
      </c>
      <c r="AQ31" s="16">
        <v>662417345.44292402</v>
      </c>
      <c r="AR31" s="16">
        <v>718226263.40287948</v>
      </c>
      <c r="AS31" s="16">
        <v>709372379.13228643</v>
      </c>
      <c r="AT31" s="16">
        <v>730496660.87135947</v>
      </c>
    </row>
    <row r="32" spans="1:46" x14ac:dyDescent="0.15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/>
    </row>
    <row r="33" spans="1:46" x14ac:dyDescent="0.15">
      <c r="A33" s="6" t="s">
        <v>40</v>
      </c>
      <c r="B33" s="10"/>
      <c r="C33" s="10"/>
      <c r="D33" s="10"/>
      <c r="E33" s="36"/>
      <c r="F33" s="10"/>
      <c r="G33" s="10"/>
      <c r="H33" s="10"/>
      <c r="I33" s="36"/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X33" s="10"/>
      <c r="Y33" s="36"/>
      <c r="Z33" s="10"/>
      <c r="AA33" s="10"/>
      <c r="AB33" s="10"/>
    </row>
    <row r="34" spans="1:46" x14ac:dyDescent="0.15">
      <c r="A34" s="8" t="s">
        <v>41</v>
      </c>
      <c r="B34" s="9">
        <v>60829786</v>
      </c>
      <c r="C34" s="9">
        <v>51302486</v>
      </c>
      <c r="D34" s="9">
        <v>47044037</v>
      </c>
      <c r="E34" s="35">
        <v>30829162</v>
      </c>
      <c r="F34" s="9">
        <v>27335100</v>
      </c>
      <c r="G34" s="9">
        <v>32436018</v>
      </c>
      <c r="H34" s="9">
        <v>40078708</v>
      </c>
      <c r="I34" s="35">
        <v>43412873</v>
      </c>
      <c r="J34" s="9">
        <v>57190969</v>
      </c>
      <c r="K34" s="9">
        <v>74690482</v>
      </c>
      <c r="L34" s="9">
        <v>71746944</v>
      </c>
      <c r="M34" s="35">
        <v>76952651</v>
      </c>
      <c r="N34" s="9">
        <v>72061161</v>
      </c>
      <c r="O34" s="9">
        <v>65772262</v>
      </c>
      <c r="P34" s="9">
        <v>61024916</v>
      </c>
      <c r="Q34" s="35">
        <v>63532528</v>
      </c>
      <c r="R34" s="9">
        <v>77798949</v>
      </c>
      <c r="S34" s="62">
        <v>71939390</v>
      </c>
      <c r="T34" s="9">
        <v>75499088</v>
      </c>
      <c r="U34" s="35">
        <v>58952818</v>
      </c>
      <c r="V34" s="9">
        <v>70983764</v>
      </c>
      <c r="W34" s="9">
        <v>51765821</v>
      </c>
      <c r="X34" s="9">
        <v>77545899</v>
      </c>
      <c r="Y34" s="35">
        <v>68873990</v>
      </c>
      <c r="Z34" s="9">
        <v>89045658.603000015</v>
      </c>
      <c r="AA34" s="9">
        <v>74037077</v>
      </c>
      <c r="AB34" s="9">
        <v>67673511.367000014</v>
      </c>
      <c r="AC34" s="35">
        <v>65353397.649000004</v>
      </c>
      <c r="AD34" s="9">
        <v>67401794.056999996</v>
      </c>
      <c r="AE34" s="9">
        <v>74584698.878000006</v>
      </c>
      <c r="AF34" s="9">
        <v>73187194.56400001</v>
      </c>
      <c r="AG34" s="35">
        <v>71120670</v>
      </c>
      <c r="AH34" s="9">
        <v>76686515</v>
      </c>
      <c r="AI34" s="9">
        <v>79561625.225999996</v>
      </c>
      <c r="AJ34" s="9">
        <v>77460823.419</v>
      </c>
      <c r="AK34" s="9">
        <v>75964182.789000005</v>
      </c>
      <c r="AL34" s="9">
        <v>74901293.201999992</v>
      </c>
      <c r="AM34" s="9">
        <v>85314344.193000004</v>
      </c>
      <c r="AN34" s="9">
        <v>88461232.368999988</v>
      </c>
      <c r="AO34" s="9">
        <v>91196877</v>
      </c>
      <c r="AP34" s="9">
        <v>86501009</v>
      </c>
      <c r="AQ34" s="9">
        <v>91368523.777999997</v>
      </c>
      <c r="AR34" s="9">
        <v>99623707.961999983</v>
      </c>
      <c r="AS34" s="9">
        <v>76221716.92400001</v>
      </c>
      <c r="AT34" s="9">
        <v>68195925.350999996</v>
      </c>
    </row>
    <row r="35" spans="1:46" x14ac:dyDescent="0.15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220931.13099999999</v>
      </c>
      <c r="AA35" s="9">
        <v>211612</v>
      </c>
      <c r="AB35" s="9">
        <v>195762.01500000001</v>
      </c>
      <c r="AC35" s="35">
        <v>187761.24900000001</v>
      </c>
      <c r="AD35" s="9">
        <v>188711.397</v>
      </c>
      <c r="AE35" s="9">
        <v>188707.99799999999</v>
      </c>
      <c r="AF35" s="9">
        <v>210355.30499999999</v>
      </c>
      <c r="AG35" s="35">
        <v>171646</v>
      </c>
      <c r="AH35" s="9">
        <v>133810</v>
      </c>
      <c r="AI35" s="9">
        <v>145298.49799999999</v>
      </c>
      <c r="AJ35" s="9">
        <v>118369</v>
      </c>
      <c r="AK35" s="9">
        <v>81393.027000000002</v>
      </c>
      <c r="AL35" s="9">
        <v>80284.528000000006</v>
      </c>
      <c r="AM35" s="9">
        <v>79797.835000000006</v>
      </c>
      <c r="AN35" s="9">
        <v>79609.328999999998</v>
      </c>
      <c r="AO35" s="9">
        <v>81879</v>
      </c>
      <c r="AP35" s="9">
        <v>83535</v>
      </c>
      <c r="AQ35" s="9">
        <v>85610.016000000003</v>
      </c>
      <c r="AR35" s="9">
        <v>87408.785999999993</v>
      </c>
      <c r="AS35" s="9">
        <v>16403120.747</v>
      </c>
      <c r="AT35" s="9">
        <v>17132661.159000002</v>
      </c>
    </row>
    <row r="36" spans="1:46" x14ac:dyDescent="0.15">
      <c r="A36" s="8" t="s">
        <v>42</v>
      </c>
      <c r="B36" s="9">
        <v>83888214</v>
      </c>
      <c r="C36" s="9">
        <v>87815845</v>
      </c>
      <c r="D36" s="9">
        <v>77389045</v>
      </c>
      <c r="E36" s="35">
        <v>69777664</v>
      </c>
      <c r="F36" s="9">
        <v>68922278</v>
      </c>
      <c r="G36" s="9">
        <v>66268684</v>
      </c>
      <c r="H36" s="9">
        <v>63815253</v>
      </c>
      <c r="I36" s="35">
        <v>76292751</v>
      </c>
      <c r="J36" s="9">
        <v>76107600</v>
      </c>
      <c r="K36" s="9">
        <v>66376892</v>
      </c>
      <c r="L36" s="9">
        <v>71918796</v>
      </c>
      <c r="M36" s="35">
        <v>78083163</v>
      </c>
      <c r="N36" s="9">
        <v>78341829</v>
      </c>
      <c r="O36" s="9">
        <v>95326392</v>
      </c>
      <c r="P36" s="9">
        <v>87488734</v>
      </c>
      <c r="Q36" s="35">
        <v>97036708</v>
      </c>
      <c r="R36" s="9">
        <v>84778915</v>
      </c>
      <c r="S36" s="62">
        <v>92420469</v>
      </c>
      <c r="T36" s="9">
        <v>94327235</v>
      </c>
      <c r="U36" s="35">
        <v>122423633</v>
      </c>
      <c r="V36" s="9">
        <v>118073163</v>
      </c>
      <c r="W36" s="9">
        <v>122930499</v>
      </c>
      <c r="X36" s="9">
        <v>108788446</v>
      </c>
      <c r="Y36" s="35">
        <v>91474525</v>
      </c>
      <c r="Z36" s="9">
        <v>79233383.514000043</v>
      </c>
      <c r="AA36" s="9">
        <v>62631094</v>
      </c>
      <c r="AB36" s="9">
        <v>52881642.150000006</v>
      </c>
      <c r="AC36" s="35">
        <v>70569650.590999991</v>
      </c>
      <c r="AD36" s="9">
        <v>86236899.039999992</v>
      </c>
      <c r="AE36" s="9">
        <v>93595840</v>
      </c>
      <c r="AF36" s="9">
        <v>127244475.52599999</v>
      </c>
      <c r="AG36" s="35">
        <v>119809835</v>
      </c>
      <c r="AH36" s="9">
        <v>148657949</v>
      </c>
      <c r="AI36" s="9">
        <v>162423465.42799994</v>
      </c>
      <c r="AJ36" s="9">
        <v>195910662.46200013</v>
      </c>
      <c r="AK36" s="9">
        <v>191214828.134</v>
      </c>
      <c r="AL36" s="9">
        <v>193272127</v>
      </c>
      <c r="AM36" s="9">
        <v>221580178.53100005</v>
      </c>
      <c r="AN36" s="9">
        <v>212994342.06499997</v>
      </c>
      <c r="AO36" s="9">
        <v>220067473</v>
      </c>
      <c r="AP36" s="9">
        <v>198423617</v>
      </c>
      <c r="AQ36" s="9">
        <v>196614115.89400002</v>
      </c>
      <c r="AR36" s="9">
        <v>203128582.13199997</v>
      </c>
      <c r="AS36" s="9">
        <v>241388736.41799992</v>
      </c>
      <c r="AT36" s="9">
        <v>242841386.89500004</v>
      </c>
    </row>
    <row r="37" spans="1:46" x14ac:dyDescent="0.15">
      <c r="A37" s="8" t="s">
        <v>43</v>
      </c>
      <c r="B37" s="9">
        <v>9774864</v>
      </c>
      <c r="C37" s="9">
        <v>10194440</v>
      </c>
      <c r="D37" s="9">
        <v>3439020</v>
      </c>
      <c r="E37" s="35">
        <v>6913998</v>
      </c>
      <c r="F37" s="9">
        <v>5489011</v>
      </c>
      <c r="G37" s="9">
        <v>846717</v>
      </c>
      <c r="H37" s="9">
        <v>482703</v>
      </c>
      <c r="I37" s="35">
        <v>4854880</v>
      </c>
      <c r="J37" s="9">
        <v>9167868</v>
      </c>
      <c r="K37" s="9">
        <v>6262765</v>
      </c>
      <c r="L37" s="9">
        <v>5990967</v>
      </c>
      <c r="M37" s="35">
        <v>28911709</v>
      </c>
      <c r="N37" s="9">
        <v>28204540</v>
      </c>
      <c r="O37" s="9">
        <v>3494038</v>
      </c>
      <c r="P37" s="9">
        <v>3615385</v>
      </c>
      <c r="Q37" s="35">
        <v>3971391</v>
      </c>
      <c r="R37" s="9">
        <v>10128469</v>
      </c>
      <c r="S37" s="62">
        <v>8216168</v>
      </c>
      <c r="T37" s="9">
        <v>1655855</v>
      </c>
      <c r="U37" s="35">
        <v>2757220</v>
      </c>
      <c r="V37" s="9">
        <v>9602400</v>
      </c>
      <c r="W37" s="9">
        <v>10603616</v>
      </c>
      <c r="X37" s="9">
        <v>3196589</v>
      </c>
      <c r="Y37" s="35">
        <v>16768187</v>
      </c>
      <c r="Z37" s="9">
        <v>9947814.6799999475</v>
      </c>
      <c r="AA37" s="9">
        <v>7751375</v>
      </c>
      <c r="AB37" s="9">
        <v>2296305.0480000377</v>
      </c>
      <c r="AC37" s="35">
        <v>21342980.425000191</v>
      </c>
      <c r="AD37" s="9">
        <v>18860956.773601651</v>
      </c>
      <c r="AE37" s="9">
        <v>14242372.141601682</v>
      </c>
      <c r="AF37" s="9">
        <v>8525639.4586016536</v>
      </c>
      <c r="AG37" s="35">
        <v>24172218</v>
      </c>
      <c r="AH37" s="9">
        <v>12887739</v>
      </c>
      <c r="AI37" s="9">
        <v>11004386.443186224</v>
      </c>
      <c r="AJ37" s="9">
        <v>3467037.3270000219</v>
      </c>
      <c r="AK37" s="9">
        <v>8672149.7184565663</v>
      </c>
      <c r="AL37" s="9">
        <v>1580171.84799999</v>
      </c>
      <c r="AM37" s="9">
        <v>1690871.3330000043</v>
      </c>
      <c r="AN37" s="9">
        <v>2302391.9300000072</v>
      </c>
      <c r="AO37" s="9">
        <v>3102744</v>
      </c>
      <c r="AP37" s="9">
        <v>3932773</v>
      </c>
      <c r="AQ37" s="9">
        <v>11478314.612999976</v>
      </c>
      <c r="AR37" s="9">
        <v>2962712.1359999776</v>
      </c>
      <c r="AS37" s="9">
        <v>19024585.526000023</v>
      </c>
      <c r="AT37" s="9">
        <v>15503022.336000025</v>
      </c>
    </row>
    <row r="38" spans="1:46" x14ac:dyDescent="0.15">
      <c r="A38" s="8" t="s">
        <v>44</v>
      </c>
      <c r="B38" s="9">
        <v>258449</v>
      </c>
      <c r="C38" s="9">
        <v>164681</v>
      </c>
      <c r="D38" s="9">
        <v>164681</v>
      </c>
      <c r="E38" s="35">
        <v>185440</v>
      </c>
      <c r="F38" s="9">
        <v>185440</v>
      </c>
      <c r="G38" s="9">
        <v>215200</v>
      </c>
      <c r="H38" s="9">
        <v>215201</v>
      </c>
      <c r="I38" s="35">
        <v>183931</v>
      </c>
      <c r="J38" s="9">
        <v>183932</v>
      </c>
      <c r="K38" s="9">
        <v>183932</v>
      </c>
      <c r="L38" s="9">
        <v>203931</v>
      </c>
      <c r="M38" s="35">
        <v>203932</v>
      </c>
      <c r="N38" s="9">
        <v>203932</v>
      </c>
      <c r="O38" s="9">
        <v>203932</v>
      </c>
      <c r="P38" s="9">
        <v>203932</v>
      </c>
      <c r="Q38" s="35">
        <v>311249</v>
      </c>
      <c r="R38" s="9">
        <v>291870</v>
      </c>
      <c r="S38" s="62">
        <v>281870</v>
      </c>
      <c r="T38" s="9">
        <v>281870</v>
      </c>
      <c r="U38" s="35">
        <v>110955</v>
      </c>
      <c r="V38" s="9">
        <v>110955</v>
      </c>
      <c r="W38" s="9">
        <v>198314</v>
      </c>
      <c r="X38" s="9">
        <v>208652</v>
      </c>
      <c r="Y38" s="35">
        <v>181033</v>
      </c>
      <c r="Z38" s="9">
        <v>181032.76799999998</v>
      </c>
      <c r="AA38" s="9">
        <v>70518</v>
      </c>
      <c r="AB38" s="9">
        <v>73540.258000000002</v>
      </c>
      <c r="AC38" s="35">
        <v>236293.45300000004</v>
      </c>
      <c r="AD38" s="9">
        <v>197936.86199999999</v>
      </c>
      <c r="AE38" s="9">
        <v>197936.86199999999</v>
      </c>
      <c r="AF38" s="9">
        <v>469939.56599999999</v>
      </c>
      <c r="AG38" s="35">
        <v>249948</v>
      </c>
      <c r="AH38" s="9">
        <v>176855</v>
      </c>
      <c r="AI38" s="9">
        <v>488631.36799999996</v>
      </c>
      <c r="AJ38" s="9">
        <v>476550.08</v>
      </c>
      <c r="AK38" s="9">
        <v>427137.42200000002</v>
      </c>
      <c r="AL38" s="9">
        <v>391425.62199999997</v>
      </c>
      <c r="AM38" s="9">
        <v>246457.72899999999</v>
      </c>
      <c r="AN38" s="9">
        <v>448088.02399999998</v>
      </c>
      <c r="AO38" s="9">
        <v>429088</v>
      </c>
      <c r="AP38" s="9">
        <v>475443</v>
      </c>
      <c r="AQ38" s="9">
        <v>527300.68200000003</v>
      </c>
      <c r="AR38" s="9">
        <v>690469.57899999991</v>
      </c>
      <c r="AS38" s="9">
        <v>632690.43800000008</v>
      </c>
      <c r="AT38" s="9">
        <v>619681.03399999999</v>
      </c>
    </row>
    <row r="39" spans="1:46" x14ac:dyDescent="0.15">
      <c r="A39" s="8" t="s">
        <v>45</v>
      </c>
      <c r="B39" s="9">
        <v>9868248</v>
      </c>
      <c r="C39" s="9">
        <v>9779517</v>
      </c>
      <c r="D39" s="9">
        <v>8839625</v>
      </c>
      <c r="E39" s="35">
        <v>11327523</v>
      </c>
      <c r="F39" s="9">
        <v>11000931</v>
      </c>
      <c r="G39" s="9">
        <v>4184259</v>
      </c>
      <c r="H39" s="9">
        <v>9051228</v>
      </c>
      <c r="I39" s="35">
        <v>9372949</v>
      </c>
      <c r="J39" s="9">
        <v>4486889</v>
      </c>
      <c r="K39" s="9">
        <v>5250109</v>
      </c>
      <c r="L39" s="9">
        <v>7402583</v>
      </c>
      <c r="M39" s="35">
        <v>8689829</v>
      </c>
      <c r="N39" s="9">
        <v>7476961</v>
      </c>
      <c r="O39" s="9">
        <v>4017078</v>
      </c>
      <c r="P39" s="9">
        <v>6751599</v>
      </c>
      <c r="Q39" s="35">
        <v>11929298</v>
      </c>
      <c r="R39" s="9">
        <v>5958780</v>
      </c>
      <c r="S39" s="62">
        <v>4284875</v>
      </c>
      <c r="T39" s="9">
        <v>5329422</v>
      </c>
      <c r="U39" s="35">
        <v>9990732</v>
      </c>
      <c r="V39" s="9">
        <v>6908798</v>
      </c>
      <c r="W39" s="9">
        <v>9297248</v>
      </c>
      <c r="X39" s="9">
        <v>7993970</v>
      </c>
      <c r="Y39" s="35">
        <v>12981872</v>
      </c>
      <c r="Z39" s="9">
        <v>12135959.964</v>
      </c>
      <c r="AA39" s="9">
        <v>4741790</v>
      </c>
      <c r="AB39" s="9">
        <v>5276816</v>
      </c>
      <c r="AC39" s="35">
        <v>5199887.4369999999</v>
      </c>
      <c r="AD39" s="9">
        <v>7720279.0429999987</v>
      </c>
      <c r="AE39" s="9">
        <v>5939085.1659999993</v>
      </c>
      <c r="AF39" s="9">
        <v>6919486.942999999</v>
      </c>
      <c r="AG39" s="35">
        <v>19125731</v>
      </c>
      <c r="AH39" s="9">
        <v>14408076</v>
      </c>
      <c r="AI39" s="9">
        <v>12994549.882999998</v>
      </c>
      <c r="AJ39" s="9">
        <v>13925162.380999999</v>
      </c>
      <c r="AK39" s="9">
        <v>20102100.757999998</v>
      </c>
      <c r="AL39" s="9">
        <v>14215908.915999999</v>
      </c>
      <c r="AM39" s="9">
        <v>16270211.665000001</v>
      </c>
      <c r="AN39" s="9">
        <v>16383559.137000002</v>
      </c>
      <c r="AO39" s="9">
        <v>19386785</v>
      </c>
      <c r="AP39" s="9">
        <v>17141047</v>
      </c>
      <c r="AQ39" s="9">
        <v>13491787.261999996</v>
      </c>
      <c r="AR39" s="9">
        <v>14351325.956999997</v>
      </c>
      <c r="AS39" s="9">
        <v>677521.13300000003</v>
      </c>
      <c r="AT39" s="9">
        <v>932555.63699999999</v>
      </c>
    </row>
    <row r="40" spans="1:46" x14ac:dyDescent="0.15">
      <c r="A40" s="8" t="s">
        <v>46</v>
      </c>
      <c r="B40" s="9">
        <v>10948817</v>
      </c>
      <c r="C40" s="9">
        <v>7182592</v>
      </c>
      <c r="D40" s="9">
        <v>5571600</v>
      </c>
      <c r="E40" s="35">
        <v>4175202</v>
      </c>
      <c r="F40" s="9">
        <v>9298734</v>
      </c>
      <c r="G40" s="9">
        <v>8429524</v>
      </c>
      <c r="H40" s="9">
        <v>14870279</v>
      </c>
      <c r="I40" s="35">
        <v>21721324</v>
      </c>
      <c r="J40" s="9">
        <v>14301973</v>
      </c>
      <c r="K40" s="9">
        <v>14002070</v>
      </c>
      <c r="L40" s="9">
        <v>13144792</v>
      </c>
      <c r="M40" s="35">
        <v>8849236</v>
      </c>
      <c r="N40" s="9">
        <v>12823841</v>
      </c>
      <c r="O40" s="9">
        <v>19823124</v>
      </c>
      <c r="P40" s="9">
        <v>14560539</v>
      </c>
      <c r="Q40" s="35">
        <v>6989518</v>
      </c>
      <c r="R40" s="9">
        <v>3540176</v>
      </c>
      <c r="S40" s="62">
        <v>5385102</v>
      </c>
      <c r="T40" s="9">
        <v>10176507</v>
      </c>
      <c r="U40" s="35">
        <v>18131762</v>
      </c>
      <c r="V40" s="9">
        <v>9331383</v>
      </c>
      <c r="W40" s="9">
        <v>8346053</v>
      </c>
      <c r="X40" s="9">
        <v>6713974</v>
      </c>
      <c r="Y40" s="35">
        <v>24395344</v>
      </c>
      <c r="Z40" s="9">
        <v>21459065.888</v>
      </c>
      <c r="AA40" s="9">
        <v>18644869</v>
      </c>
      <c r="AB40" s="9">
        <v>28486128.532000002</v>
      </c>
      <c r="AC40" s="35">
        <v>31326804.62439834</v>
      </c>
      <c r="AD40" s="9">
        <v>45801337.261198498</v>
      </c>
      <c r="AE40" s="9">
        <v>37125206</v>
      </c>
      <c r="AF40" s="9">
        <v>43154466.399999999</v>
      </c>
      <c r="AG40" s="35">
        <v>58349612</v>
      </c>
      <c r="AH40" s="9">
        <v>48413390</v>
      </c>
      <c r="AI40" s="9">
        <v>44958096.054813772</v>
      </c>
      <c r="AJ40" s="9">
        <v>32470263.145434465</v>
      </c>
      <c r="AK40" s="9">
        <v>36815327.143543437</v>
      </c>
      <c r="AL40" s="9">
        <v>44431667.429073021</v>
      </c>
      <c r="AM40" s="9">
        <v>45065458.32690689</v>
      </c>
      <c r="AN40" s="9">
        <v>47221452.779081665</v>
      </c>
      <c r="AO40" s="9">
        <v>34996673</v>
      </c>
      <c r="AP40" s="9">
        <v>34927535</v>
      </c>
      <c r="AQ40" s="9">
        <v>28117148.93297397</v>
      </c>
      <c r="AR40" s="9">
        <v>48806761.081309408</v>
      </c>
      <c r="AS40" s="9">
        <v>40388726.653106526</v>
      </c>
      <c r="AT40" s="9">
        <v>47419094.352349378</v>
      </c>
    </row>
    <row r="41" spans="1:46" x14ac:dyDescent="0.15">
      <c r="A41" s="15" t="s">
        <v>47</v>
      </c>
      <c r="B41" s="16">
        <v>175568378</v>
      </c>
      <c r="C41" s="16">
        <v>166439561</v>
      </c>
      <c r="D41" s="16">
        <v>142448008</v>
      </c>
      <c r="E41" s="16">
        <v>123208989</v>
      </c>
      <c r="F41" s="16">
        <v>122231494</v>
      </c>
      <c r="G41" s="16">
        <v>112380402</v>
      </c>
      <c r="H41" s="16">
        <v>128513372</v>
      </c>
      <c r="I41" s="16">
        <v>155838708</v>
      </c>
      <c r="J41" s="16">
        <v>161439231</v>
      </c>
      <c r="K41" s="16">
        <v>166766250</v>
      </c>
      <c r="L41" s="16">
        <v>170408013</v>
      </c>
      <c r="M41" s="16">
        <v>201690520</v>
      </c>
      <c r="N41" s="16">
        <v>199112264</v>
      </c>
      <c r="O41" s="16">
        <v>188636826</v>
      </c>
      <c r="P41" s="16">
        <v>173645105</v>
      </c>
      <c r="Q41" s="16">
        <v>183770692</v>
      </c>
      <c r="R41" s="16">
        <v>182497159</v>
      </c>
      <c r="S41" s="63">
        <v>182527874</v>
      </c>
      <c r="T41" s="16">
        <v>187269977</v>
      </c>
      <c r="U41" s="16">
        <v>212367120</v>
      </c>
      <c r="V41" s="16">
        <v>215010463</v>
      </c>
      <c r="W41" s="16">
        <v>203141551</v>
      </c>
      <c r="X41" s="16">
        <v>204447530</v>
      </c>
      <c r="Y41" s="16">
        <v>214674951</v>
      </c>
      <c r="Z41" s="16">
        <f>SUM(Z34:Z40)</f>
        <v>212223846.54800001</v>
      </c>
      <c r="AA41" s="16">
        <f>SUM(AA34:AA40)</f>
        <v>168088335</v>
      </c>
      <c r="AB41" s="16">
        <f>SUM(AB34:AB40)</f>
        <v>156883705.37000006</v>
      </c>
      <c r="AC41" s="16">
        <f t="shared" ref="AC41:AD41" si="3">SUM(AC34:AC40)</f>
        <v>194216775.42839855</v>
      </c>
      <c r="AD41" s="16">
        <f t="shared" si="3"/>
        <v>226407914.43380013</v>
      </c>
      <c r="AE41" s="16">
        <v>225873847.04560167</v>
      </c>
      <c r="AF41" s="16">
        <v>259711557.76260167</v>
      </c>
      <c r="AG41" s="16">
        <v>292999660</v>
      </c>
      <c r="AH41" s="16">
        <v>301364334</v>
      </c>
      <c r="AI41" s="16">
        <v>311576052.9009999</v>
      </c>
      <c r="AJ41" s="16">
        <v>323828867.81443459</v>
      </c>
      <c r="AK41" s="16">
        <v>333277118.99199998</v>
      </c>
      <c r="AL41" s="16">
        <v>328872878.54507297</v>
      </c>
      <c r="AM41" s="16">
        <v>370247319.61290693</v>
      </c>
      <c r="AN41" s="16">
        <v>367890675.63308161</v>
      </c>
      <c r="AO41" s="16">
        <v>369261519</v>
      </c>
      <c r="AP41" s="16">
        <v>341484959</v>
      </c>
      <c r="AQ41" s="16">
        <v>341682801.17797399</v>
      </c>
      <c r="AR41" s="16">
        <v>369650967.63330936</v>
      </c>
      <c r="AS41" s="16">
        <v>394737097.8391065</v>
      </c>
      <c r="AT41" s="16">
        <v>392644326.76434946</v>
      </c>
    </row>
    <row r="42" spans="1:46" x14ac:dyDescent="0.15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A42" s="9"/>
      <c r="AB42" s="9"/>
      <c r="AH42" s="9"/>
      <c r="AI42" s="9"/>
      <c r="AJ42" s="9"/>
      <c r="AK42" s="9"/>
      <c r="AL42" s="9" t="s">
        <v>113</v>
      </c>
      <c r="AM42" s="9"/>
      <c r="AN42" s="9"/>
      <c r="AO42" s="9"/>
      <c r="AP42" s="9"/>
      <c r="AQ42" s="9"/>
      <c r="AR42" s="9"/>
      <c r="AS42" s="9" t="s">
        <v>113</v>
      </c>
      <c r="AT42" s="9" t="s">
        <v>113</v>
      </c>
    </row>
    <row r="43" spans="1:46" x14ac:dyDescent="0.15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X43" s="10"/>
      <c r="Y43" s="36"/>
      <c r="Z43" s="10"/>
      <c r="AA43" s="10"/>
      <c r="AB43" s="10"/>
      <c r="AH43" s="10"/>
      <c r="AI43" s="10"/>
      <c r="AJ43" s="10"/>
      <c r="AK43" s="10"/>
      <c r="AL43" s="10" t="s">
        <v>113</v>
      </c>
      <c r="AM43" s="10"/>
      <c r="AN43" s="10"/>
      <c r="AO43" s="10"/>
      <c r="AP43" s="10"/>
      <c r="AQ43" s="10"/>
      <c r="AR43" s="10"/>
      <c r="AS43" s="10" t="s">
        <v>113</v>
      </c>
      <c r="AT43" s="10" t="s">
        <v>113</v>
      </c>
    </row>
    <row r="44" spans="1:46" x14ac:dyDescent="0.15">
      <c r="A44" s="8" t="s">
        <v>41</v>
      </c>
      <c r="B44" s="9">
        <v>30100466</v>
      </c>
      <c r="C44" s="9">
        <v>28825008</v>
      </c>
      <c r="D44" s="9">
        <v>23955237</v>
      </c>
      <c r="E44" s="35">
        <v>23148620</v>
      </c>
      <c r="F44" s="9">
        <v>28943396</v>
      </c>
      <c r="G44" s="9">
        <v>21680598</v>
      </c>
      <c r="H44" s="9">
        <v>17673485</v>
      </c>
      <c r="I44" s="35">
        <v>16270416</v>
      </c>
      <c r="J44" s="9">
        <v>12069468</v>
      </c>
      <c r="K44" s="9">
        <v>12271505</v>
      </c>
      <c r="L44" s="9">
        <v>10579460</v>
      </c>
      <c r="M44" s="35">
        <v>9743082</v>
      </c>
      <c r="N44" s="9">
        <v>7118583</v>
      </c>
      <c r="O44" s="9">
        <v>7643469</v>
      </c>
      <c r="P44" s="9">
        <v>7806153</v>
      </c>
      <c r="Q44" s="35">
        <v>9818688</v>
      </c>
      <c r="R44" s="9">
        <v>10125280</v>
      </c>
      <c r="S44" s="62">
        <v>13549475</v>
      </c>
      <c r="T44" s="9">
        <v>21198383</v>
      </c>
      <c r="U44" s="35">
        <v>23155484</v>
      </c>
      <c r="V44" s="9">
        <v>26837102</v>
      </c>
      <c r="W44" s="9">
        <v>28799017</v>
      </c>
      <c r="X44" s="9">
        <v>22244449</v>
      </c>
      <c r="Y44" s="35">
        <v>18461479</v>
      </c>
      <c r="Z44" s="9">
        <v>10984602.859000001</v>
      </c>
      <c r="AA44" s="9">
        <v>16989668</v>
      </c>
      <c r="AB44" s="9">
        <v>19437844.755999997</v>
      </c>
      <c r="AC44" s="35">
        <v>17748410.284000002</v>
      </c>
      <c r="AD44" s="9">
        <v>16263673.838999998</v>
      </c>
      <c r="AE44" s="9">
        <v>39730156.75</v>
      </c>
      <c r="AF44" s="9">
        <v>36975171.018999994</v>
      </c>
      <c r="AG44" s="35">
        <v>31009309</v>
      </c>
      <c r="AH44" s="9">
        <v>30686137</v>
      </c>
      <c r="AI44" s="9">
        <v>26668321.228</v>
      </c>
      <c r="AJ44" s="9">
        <v>25361064.103999998</v>
      </c>
      <c r="AK44" s="9">
        <v>23713757.698999997</v>
      </c>
      <c r="AL44" s="9">
        <v>20101230.968000002</v>
      </c>
      <c r="AM44" s="9">
        <v>20006619.399999999</v>
      </c>
      <c r="AN44" s="9">
        <v>24208324.465999998</v>
      </c>
      <c r="AO44" s="9">
        <v>35257017</v>
      </c>
      <c r="AP44" s="9">
        <v>35385735</v>
      </c>
      <c r="AQ44" s="9">
        <v>31332235.219000001</v>
      </c>
      <c r="AR44" s="9">
        <v>29920163.569999997</v>
      </c>
      <c r="AS44" s="9">
        <v>13153883.792000001</v>
      </c>
      <c r="AT44" s="9">
        <v>15641960.149</v>
      </c>
    </row>
    <row r="45" spans="1:46" x14ac:dyDescent="0.15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>
        <v>439451.89199999999</v>
      </c>
      <c r="AA45" s="9">
        <v>355905</v>
      </c>
      <c r="AB45" s="9">
        <v>283349.39399999997</v>
      </c>
      <c r="AC45" s="35">
        <v>206041.356</v>
      </c>
      <c r="AD45" s="9">
        <v>152762.19099999999</v>
      </c>
      <c r="AE45" s="9">
        <v>100190</v>
      </c>
      <c r="AF45" s="9">
        <v>62124.3</v>
      </c>
      <c r="AG45" s="35">
        <v>6465</v>
      </c>
      <c r="AH45" s="9">
        <v>3939</v>
      </c>
      <c r="AI45" s="9">
        <v>181504.141</v>
      </c>
      <c r="AJ45" s="9">
        <v>167195.00700000001</v>
      </c>
      <c r="AK45" s="9">
        <v>152517.10200000001</v>
      </c>
      <c r="AL45" s="9">
        <v>135206.28200000001</v>
      </c>
      <c r="AM45" s="9">
        <v>117305.838</v>
      </c>
      <c r="AN45" s="9">
        <v>97493.724000000002</v>
      </c>
      <c r="AO45" s="9">
        <v>78337</v>
      </c>
      <c r="AP45" s="9">
        <v>57802</v>
      </c>
      <c r="AQ45" s="9">
        <v>36819.254999999997</v>
      </c>
      <c r="AR45" s="9">
        <v>14953.161</v>
      </c>
      <c r="AS45" s="9">
        <v>20406412.403999999</v>
      </c>
      <c r="AT45" s="9">
        <v>19508320.5</v>
      </c>
    </row>
    <row r="46" spans="1:46" x14ac:dyDescent="0.15">
      <c r="A46" s="8" t="s">
        <v>42</v>
      </c>
      <c r="B46" s="9">
        <v>18967</v>
      </c>
      <c r="C46" s="9">
        <v>19302</v>
      </c>
      <c r="D46" s="9">
        <v>24442</v>
      </c>
      <c r="E46" s="35">
        <v>24906</v>
      </c>
      <c r="F46" s="9">
        <v>24902</v>
      </c>
      <c r="G46" s="9">
        <v>25266</v>
      </c>
      <c r="H46" s="9">
        <v>42090</v>
      </c>
      <c r="I46" s="35">
        <v>42375</v>
      </c>
      <c r="J46" s="9">
        <v>42375</v>
      </c>
      <c r="K46" s="9">
        <v>39471</v>
      </c>
      <c r="L46" s="9">
        <v>39705</v>
      </c>
      <c r="M46" s="35">
        <v>39875</v>
      </c>
      <c r="N46" s="9">
        <v>0</v>
      </c>
      <c r="O46" s="9">
        <v>0</v>
      </c>
      <c r="P46" s="9">
        <v>0</v>
      </c>
      <c r="Q46" s="35">
        <v>0</v>
      </c>
      <c r="R46" s="9">
        <v>0</v>
      </c>
      <c r="S46" s="62">
        <v>0</v>
      </c>
      <c r="T46" s="9">
        <v>0</v>
      </c>
      <c r="U46" s="35">
        <v>0</v>
      </c>
      <c r="V46" s="9">
        <v>0</v>
      </c>
      <c r="W46" s="9">
        <v>0</v>
      </c>
      <c r="X46" s="9"/>
      <c r="Y46" s="35">
        <v>0</v>
      </c>
      <c r="Z46" s="9">
        <v>0</v>
      </c>
      <c r="AA46" s="9">
        <v>0</v>
      </c>
      <c r="AB46" s="9">
        <v>0</v>
      </c>
      <c r="AC46" s="35">
        <v>0</v>
      </c>
      <c r="AD46" s="9">
        <v>0</v>
      </c>
      <c r="AE46" s="9">
        <v>0</v>
      </c>
      <c r="AF46" s="9">
        <v>0</v>
      </c>
      <c r="AG46" s="35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  <c r="AT46" s="9">
        <v>0</v>
      </c>
    </row>
    <row r="47" spans="1:46" x14ac:dyDescent="0.15">
      <c r="A47" s="8" t="s">
        <v>43</v>
      </c>
      <c r="B47" s="9">
        <v>30165301</v>
      </c>
      <c r="C47" s="9">
        <v>30256859</v>
      </c>
      <c r="D47" s="9">
        <v>35385012</v>
      </c>
      <c r="E47" s="35">
        <v>36779107</v>
      </c>
      <c r="F47" s="9">
        <v>34792371</v>
      </c>
      <c r="G47" s="9">
        <v>43476589</v>
      </c>
      <c r="H47" s="9">
        <v>43736602</v>
      </c>
      <c r="I47" s="35">
        <v>32119159</v>
      </c>
      <c r="J47" s="9">
        <v>22201609</v>
      </c>
      <c r="K47" s="9">
        <v>13390408</v>
      </c>
      <c r="L47" s="9">
        <v>10018571</v>
      </c>
      <c r="M47" s="35">
        <v>347539</v>
      </c>
      <c r="N47" s="9">
        <v>344812</v>
      </c>
      <c r="O47" s="9">
        <v>10142989</v>
      </c>
      <c r="P47" s="9">
        <v>23901112</v>
      </c>
      <c r="Q47" s="35">
        <v>6679429</v>
      </c>
      <c r="R47" s="9">
        <v>354946</v>
      </c>
      <c r="S47" s="62">
        <v>15241939</v>
      </c>
      <c r="T47" s="9">
        <v>15583158</v>
      </c>
      <c r="U47" s="35">
        <v>17145731</v>
      </c>
      <c r="V47" s="9">
        <v>44694286</v>
      </c>
      <c r="W47" s="9">
        <v>59503501</v>
      </c>
      <c r="X47" s="9">
        <v>68334080</v>
      </c>
      <c r="Y47" s="35">
        <v>68124578</v>
      </c>
      <c r="Z47" s="9">
        <v>68906584.769999981</v>
      </c>
      <c r="AA47" s="9">
        <v>69758171</v>
      </c>
      <c r="AB47" s="9">
        <v>69768618.821999967</v>
      </c>
      <c r="AC47" s="35">
        <v>68847622.710999966</v>
      </c>
      <c r="AD47" s="9">
        <v>69670665.370000005</v>
      </c>
      <c r="AE47" s="9">
        <v>68239381.771999985</v>
      </c>
      <c r="AF47" s="9">
        <v>69211435.528000027</v>
      </c>
      <c r="AG47" s="35">
        <v>65771820</v>
      </c>
      <c r="AH47" s="9">
        <v>59630439</v>
      </c>
      <c r="AI47" s="9">
        <v>38057703.831006587</v>
      </c>
      <c r="AJ47" s="9">
        <v>38229708.034006596</v>
      </c>
      <c r="AK47" s="9">
        <v>37114426.283006608</v>
      </c>
      <c r="AL47" s="9">
        <v>37264059.631006598</v>
      </c>
      <c r="AM47" s="9">
        <v>29078944.746006608</v>
      </c>
      <c r="AN47" s="9">
        <v>28749784.084006608</v>
      </c>
      <c r="AO47" s="9">
        <v>32186894</v>
      </c>
      <c r="AP47" s="9">
        <v>32452874</v>
      </c>
      <c r="AQ47" s="9">
        <v>23320565.812000006</v>
      </c>
      <c r="AR47" s="9">
        <v>38124480.23300001</v>
      </c>
      <c r="AS47" s="9">
        <v>34122160.373000026</v>
      </c>
      <c r="AT47" s="9">
        <v>45237307.533999979</v>
      </c>
    </row>
    <row r="48" spans="1:46" x14ac:dyDescent="0.15">
      <c r="A48" s="8" t="s">
        <v>44</v>
      </c>
      <c r="B48" s="9">
        <v>8013221</v>
      </c>
      <c r="C48" s="9">
        <v>8331282</v>
      </c>
      <c r="D48" s="9">
        <v>8506889</v>
      </c>
      <c r="E48" s="35">
        <v>11355427</v>
      </c>
      <c r="F48" s="9">
        <v>3790219</v>
      </c>
      <c r="G48" s="9">
        <v>5196068</v>
      </c>
      <c r="H48" s="9">
        <v>3711926</v>
      </c>
      <c r="I48" s="35">
        <v>3530476</v>
      </c>
      <c r="J48" s="9">
        <v>3513355</v>
      </c>
      <c r="K48" s="9">
        <v>3780466</v>
      </c>
      <c r="L48" s="9">
        <v>3849639</v>
      </c>
      <c r="M48" s="35">
        <v>4478221</v>
      </c>
      <c r="N48" s="9">
        <v>4554226</v>
      </c>
      <c r="O48" s="9">
        <v>4545527</v>
      </c>
      <c r="P48" s="9">
        <v>4517165</v>
      </c>
      <c r="Q48" s="35">
        <v>4542636</v>
      </c>
      <c r="R48" s="9">
        <v>4565400</v>
      </c>
      <c r="S48" s="62">
        <v>4718569</v>
      </c>
      <c r="T48" s="9">
        <v>4786906</v>
      </c>
      <c r="U48" s="35">
        <v>5058023</v>
      </c>
      <c r="V48" s="9">
        <v>5041936</v>
      </c>
      <c r="W48" s="9">
        <v>5140435</v>
      </c>
      <c r="X48" s="9">
        <v>5309598</v>
      </c>
      <c r="Y48" s="35">
        <v>5365225</v>
      </c>
      <c r="Z48" s="9">
        <v>5785709.7190000005</v>
      </c>
      <c r="AA48" s="9">
        <v>5630338</v>
      </c>
      <c r="AB48" s="9">
        <v>5393326.5419999994</v>
      </c>
      <c r="AC48" s="35">
        <v>5797807.4079999998</v>
      </c>
      <c r="AD48" s="9">
        <v>5729749.7999999998</v>
      </c>
      <c r="AE48" s="9">
        <v>5735580.3230000027</v>
      </c>
      <c r="AF48" s="9">
        <v>6985515</v>
      </c>
      <c r="AG48" s="35">
        <v>15988664</v>
      </c>
      <c r="AH48" s="9">
        <v>7493092</v>
      </c>
      <c r="AI48" s="9">
        <v>8269732.2470000014</v>
      </c>
      <c r="AJ48" s="9">
        <v>7706524.736999996</v>
      </c>
      <c r="AK48" s="9">
        <v>22664661.884000003</v>
      </c>
      <c r="AL48" s="9">
        <v>23742060.031000003</v>
      </c>
      <c r="AM48" s="9">
        <v>6431999.6709999964</v>
      </c>
      <c r="AN48" s="9">
        <v>6069429.7269999981</v>
      </c>
      <c r="AO48" s="9">
        <v>28616624</v>
      </c>
      <c r="AP48" s="9">
        <v>32619566</v>
      </c>
      <c r="AQ48" s="9">
        <v>29346423.903000005</v>
      </c>
      <c r="AR48" s="9">
        <v>35069960.027000003</v>
      </c>
      <c r="AS48" s="9">
        <v>32768138.021000005</v>
      </c>
      <c r="AT48" s="9">
        <v>34941206.328999996</v>
      </c>
    </row>
    <row r="49" spans="1:46" x14ac:dyDescent="0.15">
      <c r="A49" s="8" t="s">
        <v>49</v>
      </c>
      <c r="B49" s="9">
        <v>6806718</v>
      </c>
      <c r="C49" s="9">
        <v>6814738</v>
      </c>
      <c r="D49" s="9">
        <v>8538869</v>
      </c>
      <c r="E49" s="35">
        <v>8554475</v>
      </c>
      <c r="F49" s="9">
        <v>8506212</v>
      </c>
      <c r="G49" s="9">
        <v>8773501</v>
      </c>
      <c r="H49" s="9">
        <v>8651113</v>
      </c>
      <c r="I49" s="35">
        <v>8662542</v>
      </c>
      <c r="J49" s="9">
        <v>8774784</v>
      </c>
      <c r="K49" s="9">
        <v>8873134</v>
      </c>
      <c r="L49" s="9">
        <v>8506465</v>
      </c>
      <c r="M49" s="35">
        <v>8637376</v>
      </c>
      <c r="N49" s="9">
        <v>8428547</v>
      </c>
      <c r="O49" s="9">
        <v>8630747</v>
      </c>
      <c r="P49" s="9">
        <v>8713192</v>
      </c>
      <c r="Q49" s="35">
        <v>8479746</v>
      </c>
      <c r="R49" s="9">
        <v>8782875</v>
      </c>
      <c r="S49" s="62">
        <v>9020494</v>
      </c>
      <c r="T49" s="9">
        <v>8955958</v>
      </c>
      <c r="U49" s="35">
        <v>8620619</v>
      </c>
      <c r="V49" s="9">
        <v>9291185</v>
      </c>
      <c r="W49" s="9">
        <v>9249207</v>
      </c>
      <c r="X49" s="9">
        <v>8954011</v>
      </c>
      <c r="Y49" s="35">
        <v>8416339</v>
      </c>
      <c r="Z49" s="9">
        <v>8763467.3999999966</v>
      </c>
      <c r="AA49" s="9">
        <v>8540141</v>
      </c>
      <c r="AB49" s="9">
        <v>8392889.300999999</v>
      </c>
      <c r="AC49" s="35">
        <v>9758835.1371224504</v>
      </c>
      <c r="AD49" s="9">
        <v>9219942.8000000007</v>
      </c>
      <c r="AE49" s="9">
        <v>8460988.4272299055</v>
      </c>
      <c r="AF49" s="9">
        <v>7757488.4624081021</v>
      </c>
      <c r="AG49" s="35">
        <v>7740315</v>
      </c>
      <c r="AH49" s="9">
        <v>9314075</v>
      </c>
      <c r="AI49" s="9">
        <v>8505332.8889999986</v>
      </c>
      <c r="AJ49" s="9">
        <v>8467746.1186000016</v>
      </c>
      <c r="AK49" s="9">
        <v>7850639.5585599989</v>
      </c>
      <c r="AL49" s="9">
        <v>9744404.3039999995</v>
      </c>
      <c r="AM49" s="9">
        <v>9283066.6359999981</v>
      </c>
      <c r="AN49" s="9">
        <v>7865706.6950000022</v>
      </c>
      <c r="AO49" s="9">
        <v>6791202</v>
      </c>
      <c r="AP49" s="9">
        <v>6564892</v>
      </c>
      <c r="AQ49" s="9">
        <v>7145767.1450000033</v>
      </c>
      <c r="AR49" s="9">
        <v>7902552.1040000021</v>
      </c>
      <c r="AS49" s="9">
        <v>6123355.0260000005</v>
      </c>
      <c r="AT49" s="9">
        <v>6165278.182</v>
      </c>
    </row>
    <row r="50" spans="1:46" x14ac:dyDescent="0.15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>
        <v>4383894</v>
      </c>
      <c r="AB50" s="9">
        <v>4383893.784</v>
      </c>
      <c r="AC50" s="35">
        <v>4383893.5839999998</v>
      </c>
      <c r="AD50" s="9">
        <v>4383893.5</v>
      </c>
      <c r="AE50" s="9">
        <v>4383892.784</v>
      </c>
      <c r="AF50" s="9">
        <v>4383893.784</v>
      </c>
      <c r="AG50" s="35">
        <v>4383894</v>
      </c>
      <c r="AH50" s="9">
        <v>4383894</v>
      </c>
      <c r="AI50" s="9">
        <v>4383892.784</v>
      </c>
      <c r="AJ50" s="9">
        <v>4383892.784</v>
      </c>
      <c r="AK50" s="9">
        <v>5566476.415</v>
      </c>
      <c r="AL50" s="9">
        <v>5566476.415</v>
      </c>
      <c r="AM50" s="9">
        <v>5566476.415</v>
      </c>
      <c r="AN50" s="9">
        <v>5566476.415</v>
      </c>
      <c r="AO50" s="9">
        <v>5625613</v>
      </c>
      <c r="AP50" s="9">
        <v>5625613</v>
      </c>
      <c r="AQ50" s="9">
        <v>6196868.284</v>
      </c>
      <c r="AR50" s="9">
        <v>6252708.2599999998</v>
      </c>
      <c r="AS50" s="9">
        <v>5416929.9610000001</v>
      </c>
      <c r="AT50" s="9">
        <v>2837457.8250000002</v>
      </c>
    </row>
    <row r="51" spans="1:46" x14ac:dyDescent="0.15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15831846</v>
      </c>
      <c r="R51" s="9">
        <v>15831846</v>
      </c>
      <c r="S51" s="62">
        <v>14514130</v>
      </c>
      <c r="T51" s="9">
        <v>13249094</v>
      </c>
      <c r="U51" s="35">
        <v>4844660</v>
      </c>
      <c r="V51" s="9">
        <v>4261627</v>
      </c>
      <c r="W51" s="9">
        <v>3536428</v>
      </c>
      <c r="X51" s="9">
        <v>2878218</v>
      </c>
      <c r="Y51" s="35">
        <v>1822123</v>
      </c>
      <c r="Z51" s="9">
        <v>1023876</v>
      </c>
      <c r="AA51" s="9">
        <v>815406</v>
      </c>
      <c r="AB51" s="9">
        <v>0.18399999989196658</v>
      </c>
      <c r="AG51" s="1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  <c r="AT51" s="9">
        <v>0</v>
      </c>
    </row>
    <row r="52" spans="1:46" x14ac:dyDescent="0.15">
      <c r="A52" s="15" t="s">
        <v>50</v>
      </c>
      <c r="B52" s="16">
        <v>75104673</v>
      </c>
      <c r="C52" s="16">
        <v>74247189</v>
      </c>
      <c r="D52" s="16">
        <v>76410449</v>
      </c>
      <c r="E52" s="16">
        <v>79862535</v>
      </c>
      <c r="F52" s="16">
        <v>76057100</v>
      </c>
      <c r="G52" s="16">
        <v>79152022</v>
      </c>
      <c r="H52" s="16">
        <v>73815216</v>
      </c>
      <c r="I52" s="16">
        <v>60624968</v>
      </c>
      <c r="J52" s="16">
        <v>46601591</v>
      </c>
      <c r="K52" s="16">
        <v>38354984</v>
      </c>
      <c r="L52" s="16">
        <v>32993840</v>
      </c>
      <c r="M52" s="16">
        <v>23246093</v>
      </c>
      <c r="N52" s="16">
        <v>20446168</v>
      </c>
      <c r="O52" s="16">
        <v>30962732</v>
      </c>
      <c r="P52" s="16">
        <v>44937622</v>
      </c>
      <c r="Q52" s="16">
        <v>45352345</v>
      </c>
      <c r="R52" s="16">
        <v>39660347</v>
      </c>
      <c r="S52" s="63">
        <v>57044607</v>
      </c>
      <c r="T52" s="16">
        <v>63773499</v>
      </c>
      <c r="U52" s="16">
        <v>58824517</v>
      </c>
      <c r="V52" s="16">
        <v>90126136</v>
      </c>
      <c r="W52" s="16">
        <v>106228588</v>
      </c>
      <c r="X52" s="16">
        <v>107720356</v>
      </c>
      <c r="Y52" s="16">
        <v>102189744</v>
      </c>
      <c r="Z52" s="16">
        <f>SUM(Z44:Z51)</f>
        <v>95903692.639999971</v>
      </c>
      <c r="AA52" s="16">
        <f>SUM(AA44:AA51)</f>
        <v>106473523</v>
      </c>
      <c r="AB52" s="16">
        <f>SUM(AB44:AB51)</f>
        <v>107659922.78299996</v>
      </c>
      <c r="AC52" s="16">
        <f t="shared" ref="AC52:AD52" si="4">SUM(AC44:AC51)</f>
        <v>106742610.48012243</v>
      </c>
      <c r="AD52" s="16">
        <f t="shared" si="4"/>
        <v>105420687.5</v>
      </c>
      <c r="AE52" s="16">
        <v>126650190.05622989</v>
      </c>
      <c r="AF52" s="16">
        <v>125375628.09340811</v>
      </c>
      <c r="AG52" s="16">
        <v>124900467</v>
      </c>
      <c r="AH52" s="16">
        <v>111511576</v>
      </c>
      <c r="AI52" s="16">
        <v>86066487.120006576</v>
      </c>
      <c r="AJ52" s="16">
        <v>84316130.784606576</v>
      </c>
      <c r="AK52" s="16">
        <v>97062478.941566616</v>
      </c>
      <c r="AL52" s="16">
        <v>96553437.631006613</v>
      </c>
      <c r="AM52" s="16">
        <v>70484412.706006601</v>
      </c>
      <c r="AN52" s="16">
        <v>72557215.111006603</v>
      </c>
      <c r="AO52" s="16">
        <v>108555687</v>
      </c>
      <c r="AP52" s="16">
        <v>112706482</v>
      </c>
      <c r="AQ52" s="16">
        <v>97378679.618000016</v>
      </c>
      <c r="AR52" s="16">
        <v>117284817.355</v>
      </c>
      <c r="AS52" s="16">
        <v>111990879.57700002</v>
      </c>
      <c r="AT52" s="16">
        <v>124331530.51899998</v>
      </c>
    </row>
    <row r="53" spans="1:46" x14ac:dyDescent="0.15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/>
      <c r="AH53" s="9"/>
      <c r="AI53" s="9"/>
      <c r="AJ53" s="9"/>
      <c r="AK53" s="9"/>
      <c r="AL53" s="9" t="s">
        <v>113</v>
      </c>
      <c r="AM53" s="9"/>
      <c r="AN53" s="9"/>
      <c r="AO53" s="9"/>
      <c r="AP53" s="9"/>
      <c r="AQ53" s="9"/>
      <c r="AR53" s="9"/>
      <c r="AS53" s="9" t="s">
        <v>113</v>
      </c>
      <c r="AT53" s="9" t="s">
        <v>113</v>
      </c>
    </row>
    <row r="54" spans="1:46" x14ac:dyDescent="0.15">
      <c r="A54" s="6" t="s">
        <v>51</v>
      </c>
      <c r="B54" s="10"/>
      <c r="C54" s="10"/>
      <c r="D54" s="10"/>
      <c r="E54" s="36"/>
      <c r="F54" s="10"/>
      <c r="G54" s="10"/>
      <c r="H54" s="10"/>
      <c r="I54" s="36"/>
      <c r="J54" s="10"/>
      <c r="K54" s="10"/>
      <c r="L54" s="10">
        <v>0</v>
      </c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X54" s="10"/>
      <c r="Y54" s="36"/>
      <c r="Z54" s="10"/>
      <c r="AA54" s="10"/>
      <c r="AB54" s="10"/>
      <c r="AH54" s="10"/>
      <c r="AI54" s="10"/>
      <c r="AJ54" s="10"/>
      <c r="AK54" s="10"/>
      <c r="AL54" s="10" t="s">
        <v>113</v>
      </c>
      <c r="AM54" s="10"/>
      <c r="AN54" s="10"/>
      <c r="AO54" s="10"/>
      <c r="AP54" s="10"/>
      <c r="AQ54" s="10"/>
      <c r="AR54" s="10"/>
      <c r="AS54" s="10" t="s">
        <v>113</v>
      </c>
      <c r="AT54" s="10" t="s">
        <v>113</v>
      </c>
    </row>
    <row r="55" spans="1:46" x14ac:dyDescent="0.15">
      <c r="A55" s="8" t="s">
        <v>52</v>
      </c>
      <c r="B55" s="9">
        <v>87539226</v>
      </c>
      <c r="C55" s="9">
        <v>87539226</v>
      </c>
      <c r="D55" s="9">
        <v>87539226</v>
      </c>
      <c r="E55" s="35">
        <v>87539226</v>
      </c>
      <c r="F55" s="9">
        <v>87539226</v>
      </c>
      <c r="G55" s="9">
        <v>87539226</v>
      </c>
      <c r="H55" s="9">
        <v>87539226</v>
      </c>
      <c r="I55" s="35">
        <v>87539226</v>
      </c>
      <c r="J55" s="9">
        <v>87539226</v>
      </c>
      <c r="K55" s="9">
        <v>87539226</v>
      </c>
      <c r="L55" s="9">
        <v>87539226</v>
      </c>
      <c r="M55" s="35">
        <v>158130850</v>
      </c>
      <c r="N55" s="9">
        <v>154114367</v>
      </c>
      <c r="O55" s="9">
        <v>154114367</v>
      </c>
      <c r="P55" s="9">
        <v>154114367</v>
      </c>
      <c r="Q55" s="35">
        <v>154114367</v>
      </c>
      <c r="R55" s="9">
        <v>154114367</v>
      </c>
      <c r="S55" s="62">
        <v>154114367</v>
      </c>
      <c r="T55" s="9">
        <v>154114367</v>
      </c>
      <c r="U55" s="35">
        <v>154114367</v>
      </c>
      <c r="V55" s="9">
        <v>154114367</v>
      </c>
      <c r="W55" s="9">
        <v>154114367</v>
      </c>
      <c r="X55" s="9">
        <v>154114367</v>
      </c>
      <c r="Y55" s="35">
        <v>154114367</v>
      </c>
      <c r="Z55" s="9">
        <v>154114367.46399999</v>
      </c>
      <c r="AA55" s="9">
        <v>154114367.46399999</v>
      </c>
      <c r="AB55" s="9">
        <v>154114367.46399999</v>
      </c>
      <c r="AC55" s="35">
        <v>154114367.46399999</v>
      </c>
      <c r="AD55" s="9">
        <v>154114367.46399999</v>
      </c>
      <c r="AE55" s="9">
        <v>154114367.46399999</v>
      </c>
      <c r="AF55" s="9">
        <v>154114367.46399999</v>
      </c>
      <c r="AG55" s="35">
        <v>154114367</v>
      </c>
      <c r="AH55" s="9">
        <v>154114367</v>
      </c>
      <c r="AI55" s="9">
        <v>154114367.46399999</v>
      </c>
      <c r="AJ55" s="9">
        <v>154114367.46399999</v>
      </c>
      <c r="AK55" s="9">
        <v>154114367.46399999</v>
      </c>
      <c r="AL55" s="9">
        <v>154114367.46399999</v>
      </c>
      <c r="AM55" s="9">
        <v>154114367.46399999</v>
      </c>
      <c r="AN55" s="9">
        <v>154114367.46399999</v>
      </c>
      <c r="AO55" s="9">
        <v>154114368</v>
      </c>
      <c r="AP55" s="9">
        <v>154114368</v>
      </c>
      <c r="AQ55" s="9">
        <v>154114367.46399999</v>
      </c>
      <c r="AR55" s="9">
        <v>154114367.46399999</v>
      </c>
      <c r="AS55" s="9">
        <v>154114367.46399999</v>
      </c>
      <c r="AT55" s="9">
        <v>154114367.46399999</v>
      </c>
    </row>
    <row r="56" spans="1:46" x14ac:dyDescent="0.15">
      <c r="A56" s="8" t="s">
        <v>53</v>
      </c>
      <c r="B56" s="9">
        <v>71079845</v>
      </c>
      <c r="C56" s="9">
        <v>67233236</v>
      </c>
      <c r="D56" s="9">
        <v>70554819</v>
      </c>
      <c r="E56" s="35">
        <v>64694298</v>
      </c>
      <c r="F56" s="9">
        <v>72987375</v>
      </c>
      <c r="G56" s="9">
        <v>75395780</v>
      </c>
      <c r="H56" s="9">
        <v>78228987</v>
      </c>
      <c r="I56" s="35">
        <v>72334432</v>
      </c>
      <c r="J56" s="9">
        <v>71722990</v>
      </c>
      <c r="K56" s="9">
        <v>74788054</v>
      </c>
      <c r="L56" s="9">
        <v>77857193</v>
      </c>
      <c r="M56" s="35">
        <v>10722827</v>
      </c>
      <c r="N56" s="9">
        <v>14111659</v>
      </c>
      <c r="O56" s="9">
        <v>16063705</v>
      </c>
      <c r="P56" s="9">
        <v>19072963</v>
      </c>
      <c r="Q56" s="35">
        <v>23450671</v>
      </c>
      <c r="R56" s="9">
        <v>18084893</v>
      </c>
      <c r="S56" s="62">
        <v>23000543</v>
      </c>
      <c r="T56" s="9">
        <v>25767418</v>
      </c>
      <c r="U56" s="35">
        <v>30048987</v>
      </c>
      <c r="V56" s="9">
        <v>33458037</v>
      </c>
      <c r="W56" s="9">
        <v>37986237</v>
      </c>
      <c r="X56" s="9">
        <v>42510820</v>
      </c>
      <c r="Y56" s="35">
        <v>37044146</v>
      </c>
      <c r="Z56" s="9">
        <v>39700328</v>
      </c>
      <c r="AA56" s="9">
        <v>41571511</v>
      </c>
      <c r="AB56" s="9">
        <v>43058823.301999994</v>
      </c>
      <c r="AC56" s="35">
        <v>42501183.524479203</v>
      </c>
      <c r="AD56" s="9">
        <v>48464152.060795106</v>
      </c>
      <c r="AE56" s="9">
        <v>50105934</v>
      </c>
      <c r="AF56" s="9">
        <v>55235698.161323354</v>
      </c>
      <c r="AG56" s="35">
        <v>53113784</v>
      </c>
      <c r="AH56" s="9">
        <v>56685629</v>
      </c>
      <c r="AI56" s="9">
        <v>63130052.49400001</v>
      </c>
      <c r="AJ56" s="9">
        <v>70140392.905400008</v>
      </c>
      <c r="AK56" s="9">
        <v>69232951.361439988</v>
      </c>
      <c r="AL56" s="9">
        <v>44748026.637860201</v>
      </c>
      <c r="AM56" s="9">
        <v>60027428.008900203</v>
      </c>
      <c r="AN56" s="9">
        <v>60986226.011950202</v>
      </c>
      <c r="AO56" s="9">
        <v>65919361</v>
      </c>
      <c r="AP56" s="9">
        <v>76702588</v>
      </c>
      <c r="AQ56" s="9">
        <v>67679643.494890198</v>
      </c>
      <c r="AR56" s="9">
        <v>76302739.794510201</v>
      </c>
      <c r="AS56" s="9">
        <v>45557589.11512021</v>
      </c>
      <c r="AT56" s="9">
        <v>56952316.030009985</v>
      </c>
    </row>
    <row r="57" spans="1:46" x14ac:dyDescent="0.15">
      <c r="A57" s="8" t="s">
        <v>54</v>
      </c>
      <c r="B57" s="9">
        <v>-1311063</v>
      </c>
      <c r="C57" s="9">
        <v>-831695</v>
      </c>
      <c r="D57" s="9">
        <v>-878977</v>
      </c>
      <c r="E57" s="35">
        <v>-1941075</v>
      </c>
      <c r="F57" s="9">
        <v>-1923644</v>
      </c>
      <c r="G57" s="9">
        <v>-2006773</v>
      </c>
      <c r="H57" s="9">
        <v>-1107639</v>
      </c>
      <c r="I57" s="35">
        <v>-1654596</v>
      </c>
      <c r="J57" s="9">
        <v>-2209782</v>
      </c>
      <c r="K57" s="9">
        <v>-72887</v>
      </c>
      <c r="L57" s="9">
        <v>-553587</v>
      </c>
      <c r="M57" s="35">
        <v>-1084505</v>
      </c>
      <c r="N57" s="9">
        <v>-497770</v>
      </c>
      <c r="O57" s="9">
        <v>-710271</v>
      </c>
      <c r="P57" s="9">
        <v>-2448338</v>
      </c>
      <c r="Q57" s="35">
        <v>-3046296</v>
      </c>
      <c r="R57" s="9">
        <v>-4066195</v>
      </c>
      <c r="S57" s="62">
        <v>-2530986</v>
      </c>
      <c r="T57" s="9">
        <v>-2450667</v>
      </c>
      <c r="U57" s="35">
        <v>-1849501</v>
      </c>
      <c r="V57" s="9">
        <v>-1871760</v>
      </c>
      <c r="W57" s="9">
        <v>-2246868</v>
      </c>
      <c r="X57" s="9">
        <v>-1057402</v>
      </c>
      <c r="Y57" s="35">
        <v>723865</v>
      </c>
      <c r="Z57" s="9">
        <v>2827549.94</v>
      </c>
      <c r="AA57" s="9">
        <v>1770748</v>
      </c>
      <c r="AB57" s="9">
        <v>554797.72599999979</v>
      </c>
      <c r="AC57" s="35">
        <v>-1595541.1809999994</v>
      </c>
      <c r="AD57" s="9">
        <v>-1871102.4990000001</v>
      </c>
      <c r="AE57" s="9">
        <v>-2381096.0989999995</v>
      </c>
      <c r="AF57" s="9">
        <v>-1243898.3370000001</v>
      </c>
      <c r="AG57" s="35">
        <v>-304942</v>
      </c>
      <c r="AH57" s="9">
        <v>-273177</v>
      </c>
      <c r="AI57" s="9">
        <v>1863027.0920000002</v>
      </c>
      <c r="AJ57" s="9">
        <v>1444253.2030000002</v>
      </c>
      <c r="AK57" s="9">
        <v>-763029.2780000004</v>
      </c>
      <c r="AL57" s="9">
        <v>-2150541.4579999996</v>
      </c>
      <c r="AM57" s="9">
        <v>-845570.69100000011</v>
      </c>
      <c r="AN57" s="9">
        <v>1256210.9790000003</v>
      </c>
      <c r="AO57" s="9">
        <v>1552168</v>
      </c>
      <c r="AP57" s="9">
        <v>3165819</v>
      </c>
      <c r="AQ57" s="9">
        <v>1736867.1640000001</v>
      </c>
      <c r="AR57" s="9">
        <v>1070983.763</v>
      </c>
      <c r="AS57" s="9">
        <v>3133110.2480000006</v>
      </c>
      <c r="AT57" s="9">
        <v>2620642.0360000003</v>
      </c>
    </row>
    <row r="58" spans="1:46" x14ac:dyDescent="0.15">
      <c r="A58" s="15" t="s">
        <v>55</v>
      </c>
      <c r="B58" s="16">
        <v>157308008</v>
      </c>
      <c r="C58" s="16">
        <v>153940767</v>
      </c>
      <c r="D58" s="16">
        <v>157215068</v>
      </c>
      <c r="E58" s="16">
        <v>150292449</v>
      </c>
      <c r="F58" s="16">
        <v>158602957</v>
      </c>
      <c r="G58" s="16">
        <v>160928233</v>
      </c>
      <c r="H58" s="16">
        <v>164660574</v>
      </c>
      <c r="I58" s="16">
        <v>158219062</v>
      </c>
      <c r="J58" s="16">
        <v>157052434</v>
      </c>
      <c r="K58" s="16">
        <v>162254393</v>
      </c>
      <c r="L58" s="16">
        <v>164842832</v>
      </c>
      <c r="M58" s="16">
        <v>167769172</v>
      </c>
      <c r="N58" s="16">
        <v>167728256</v>
      </c>
      <c r="O58" s="16">
        <v>169467801</v>
      </c>
      <c r="P58" s="16">
        <v>170738992</v>
      </c>
      <c r="Q58" s="16">
        <v>174518742</v>
      </c>
      <c r="R58" s="16">
        <v>168133065</v>
      </c>
      <c r="S58" s="63">
        <v>174583924</v>
      </c>
      <c r="T58" s="16">
        <v>177431118</v>
      </c>
      <c r="U58" s="16">
        <v>182313853</v>
      </c>
      <c r="V58" s="16">
        <v>185700644</v>
      </c>
      <c r="W58" s="16">
        <v>189853736</v>
      </c>
      <c r="X58" s="16">
        <v>195567785</v>
      </c>
      <c r="Y58" s="16">
        <v>191882378</v>
      </c>
      <c r="Z58" s="16">
        <f>SUM(Z55:Z57)</f>
        <v>196642245.40399998</v>
      </c>
      <c r="AA58" s="16">
        <f>SUM(AA55:AA57)</f>
        <v>197456626.46399999</v>
      </c>
      <c r="AB58" s="16">
        <f>SUM(AB55:AB57)</f>
        <v>197727988.49199998</v>
      </c>
      <c r="AC58" s="16">
        <f t="shared" ref="AC58:AD58" si="5">SUM(AC55:AC57)</f>
        <v>195020009.8074792</v>
      </c>
      <c r="AD58" s="16">
        <f t="shared" si="5"/>
        <v>200707417.02579507</v>
      </c>
      <c r="AE58" s="16">
        <v>201839205.36499998</v>
      </c>
      <c r="AF58" s="16">
        <v>208106167.28832334</v>
      </c>
      <c r="AG58" s="16">
        <v>206923209</v>
      </c>
      <c r="AH58" s="16">
        <v>210526819</v>
      </c>
      <c r="AI58" s="16">
        <v>219107447.05000001</v>
      </c>
      <c r="AJ58" s="16">
        <v>225699013.5724</v>
      </c>
      <c r="AK58" s="16">
        <v>222584289.54743999</v>
      </c>
      <c r="AL58" s="16">
        <v>196711852.64386019</v>
      </c>
      <c r="AM58" s="16">
        <v>213296224.78190017</v>
      </c>
      <c r="AN58" s="16">
        <v>216356804.45495018</v>
      </c>
      <c r="AO58" s="16">
        <v>221585897</v>
      </c>
      <c r="AP58" s="16">
        <v>233982775</v>
      </c>
      <c r="AQ58" s="16">
        <v>223530878.1228902</v>
      </c>
      <c r="AR58" s="16">
        <v>231488091.02151018</v>
      </c>
      <c r="AS58" s="16">
        <v>202805066.82712018</v>
      </c>
      <c r="AT58" s="16">
        <v>213687325.53000998</v>
      </c>
    </row>
    <row r="59" spans="1:46" x14ac:dyDescent="0.15">
      <c r="A59" s="8" t="s">
        <v>56</v>
      </c>
      <c r="B59" s="9">
        <v>3706545</v>
      </c>
      <c r="C59" s="9">
        <v>3915290</v>
      </c>
      <c r="D59" s="9">
        <v>1142786</v>
      </c>
      <c r="E59" s="35">
        <v>1120977</v>
      </c>
      <c r="F59" s="9">
        <v>1090548</v>
      </c>
      <c r="G59" s="9">
        <v>1097662</v>
      </c>
      <c r="H59" s="9">
        <v>1157015</v>
      </c>
      <c r="I59" s="35">
        <v>1207104</v>
      </c>
      <c r="J59" s="9">
        <v>1243400</v>
      </c>
      <c r="K59" s="9">
        <v>1253872</v>
      </c>
      <c r="L59" s="9">
        <v>1226952</v>
      </c>
      <c r="M59" s="35">
        <v>1213698</v>
      </c>
      <c r="N59" s="9">
        <v>1237730</v>
      </c>
      <c r="O59" s="9">
        <v>1206226</v>
      </c>
      <c r="P59" s="9">
        <v>1164037</v>
      </c>
      <c r="Q59" s="35">
        <v>1254005</v>
      </c>
      <c r="R59" s="9">
        <v>1169098</v>
      </c>
      <c r="S59" s="62">
        <v>1057148</v>
      </c>
      <c r="T59" s="9">
        <v>1094660</v>
      </c>
      <c r="U59" s="35">
        <v>1120870</v>
      </c>
      <c r="V59" s="9">
        <v>1124513</v>
      </c>
      <c r="W59" s="9">
        <v>1082727</v>
      </c>
      <c r="X59" s="9">
        <v>1152800</v>
      </c>
      <c r="Y59" s="35">
        <v>1161376</v>
      </c>
      <c r="Z59" s="9">
        <v>1180565.3519258401</v>
      </c>
      <c r="AA59" s="9">
        <v>1179155</v>
      </c>
      <c r="AB59" s="9">
        <v>1209472.7</v>
      </c>
      <c r="AC59" s="35">
        <v>1213716.7</v>
      </c>
      <c r="AD59" s="9">
        <v>1231345.5</v>
      </c>
      <c r="AE59" s="9">
        <v>1666544</v>
      </c>
      <c r="AF59" s="9">
        <v>1589422</v>
      </c>
      <c r="AG59" s="35">
        <v>1646101</v>
      </c>
      <c r="AH59" s="9">
        <v>2269241</v>
      </c>
      <c r="AI59" s="9">
        <v>2305347.2506830362</v>
      </c>
      <c r="AJ59" s="9">
        <v>337444.61899986805</v>
      </c>
      <c r="AK59" s="9">
        <v>-34191.720085755653</v>
      </c>
      <c r="AL59" s="9">
        <v>-44923</v>
      </c>
      <c r="AM59" s="9">
        <v>-41539.636964739788</v>
      </c>
      <c r="AN59" s="9">
        <v>-42389.563765789229</v>
      </c>
      <c r="AO59" s="9">
        <v>-116384</v>
      </c>
      <c r="AP59" s="9">
        <v>-123063</v>
      </c>
      <c r="AQ59" s="9">
        <v>-175013.47540850315</v>
      </c>
      <c r="AR59" s="9">
        <v>-197612.60693994199</v>
      </c>
      <c r="AS59" s="9">
        <v>-160665.11063019215</v>
      </c>
      <c r="AT59" s="9">
        <v>-166521.9419999595</v>
      </c>
    </row>
    <row r="60" spans="1:46" x14ac:dyDescent="0.15">
      <c r="A60" s="15" t="s">
        <v>57</v>
      </c>
      <c r="B60" s="16">
        <v>161014553</v>
      </c>
      <c r="C60" s="16">
        <v>157856057</v>
      </c>
      <c r="D60" s="16">
        <v>158357854</v>
      </c>
      <c r="E60" s="16">
        <v>151413426</v>
      </c>
      <c r="F60" s="16">
        <v>159693505</v>
      </c>
      <c r="G60" s="16">
        <v>162025895</v>
      </c>
      <c r="H60" s="16">
        <v>165817589</v>
      </c>
      <c r="I60" s="16">
        <v>159426166</v>
      </c>
      <c r="J60" s="16">
        <v>158295834</v>
      </c>
      <c r="K60" s="16">
        <v>163508265</v>
      </c>
      <c r="L60" s="16">
        <v>166069784</v>
      </c>
      <c r="M60" s="16">
        <v>168982870</v>
      </c>
      <c r="N60" s="16">
        <v>168965986</v>
      </c>
      <c r="O60" s="16">
        <v>170674027</v>
      </c>
      <c r="P60" s="16">
        <v>171903029</v>
      </c>
      <c r="Q60" s="16">
        <v>175772747</v>
      </c>
      <c r="R60" s="16">
        <v>169302163</v>
      </c>
      <c r="S60" s="63">
        <v>175641072</v>
      </c>
      <c r="T60" s="16">
        <v>178525778</v>
      </c>
      <c r="U60" s="16">
        <v>183434723</v>
      </c>
      <c r="V60" s="16">
        <v>186825157</v>
      </c>
      <c r="W60" s="16">
        <v>190936463</v>
      </c>
      <c r="X60" s="16">
        <v>196720585</v>
      </c>
      <c r="Y60" s="16">
        <v>193043754</v>
      </c>
      <c r="Z60" s="16">
        <f>SUM(Z58:Z59)</f>
        <v>197822810.75592583</v>
      </c>
      <c r="AA60" s="16">
        <f>SUM(AA58:AA59)</f>
        <v>198635781.46399999</v>
      </c>
      <c r="AB60" s="16">
        <f>SUM(AB58:AB59)</f>
        <v>198937461.19199997</v>
      </c>
      <c r="AC60" s="16">
        <f t="shared" ref="AC60:AD60" si="6">SUM(AC58:AC59)</f>
        <v>196233726.50747919</v>
      </c>
      <c r="AD60" s="16">
        <f t="shared" si="6"/>
        <v>201938762.52579507</v>
      </c>
      <c r="AE60" s="16">
        <v>203505749.36499998</v>
      </c>
      <c r="AF60" s="16">
        <v>209695589.28832334</v>
      </c>
      <c r="AG60" s="16">
        <v>208569310</v>
      </c>
      <c r="AH60" s="16">
        <v>212796060</v>
      </c>
      <c r="AI60" s="16">
        <v>221412794.30068305</v>
      </c>
      <c r="AJ60" s="16">
        <v>226036458.19139987</v>
      </c>
      <c r="AK60" s="16">
        <v>222550097.82735422</v>
      </c>
      <c r="AL60" s="16">
        <v>196666929.64386019</v>
      </c>
      <c r="AM60" s="16">
        <v>213254685.14493543</v>
      </c>
      <c r="AN60" s="16">
        <v>216314414.89118439</v>
      </c>
      <c r="AO60" s="16">
        <v>221469513</v>
      </c>
      <c r="AP60" s="16">
        <v>233859712</v>
      </c>
      <c r="AQ60" s="16">
        <v>223355864.64748171</v>
      </c>
      <c r="AR60" s="16">
        <v>231290478.41457024</v>
      </c>
      <c r="AS60" s="16">
        <v>202644401.71649</v>
      </c>
      <c r="AT60" s="16">
        <v>213520803.58801001</v>
      </c>
    </row>
    <row r="61" spans="1:46" x14ac:dyDescent="0.15">
      <c r="A61" s="15" t="s">
        <v>58</v>
      </c>
      <c r="B61" s="16">
        <v>411687604</v>
      </c>
      <c r="C61" s="16">
        <v>398542807</v>
      </c>
      <c r="D61" s="16">
        <v>377216311</v>
      </c>
      <c r="E61" s="16">
        <v>354484950</v>
      </c>
      <c r="F61" s="16">
        <v>357982099</v>
      </c>
      <c r="G61" s="16">
        <v>353558319</v>
      </c>
      <c r="H61" s="16">
        <v>368146177</v>
      </c>
      <c r="I61" s="16">
        <v>375889842</v>
      </c>
      <c r="J61" s="16">
        <v>366336656</v>
      </c>
      <c r="K61" s="16">
        <v>368629499</v>
      </c>
      <c r="L61" s="16">
        <v>369471637</v>
      </c>
      <c r="M61" s="16">
        <v>393919483</v>
      </c>
      <c r="N61" s="16">
        <v>388524418</v>
      </c>
      <c r="O61" s="16">
        <v>390273585</v>
      </c>
      <c r="P61" s="16">
        <v>390485756</v>
      </c>
      <c r="Q61" s="16">
        <v>404895784</v>
      </c>
      <c r="R61" s="16">
        <v>391459669</v>
      </c>
      <c r="S61" s="63">
        <v>415213553</v>
      </c>
      <c r="T61" s="16">
        <v>429569254</v>
      </c>
      <c r="U61" s="16">
        <v>454626360</v>
      </c>
      <c r="V61" s="16">
        <v>491961756</v>
      </c>
      <c r="W61" s="16">
        <v>500306602</v>
      </c>
      <c r="X61" s="16">
        <v>508888471</v>
      </c>
      <c r="Y61" s="16">
        <v>509908449</v>
      </c>
      <c r="Z61" s="16">
        <f>Z60+Z52+Z41</f>
        <v>505950349.94392586</v>
      </c>
      <c r="AA61" s="16">
        <f>AA60+AA52+AA41</f>
        <v>473197639.46399999</v>
      </c>
      <c r="AB61" s="16">
        <f>AB60+AB52+AB41</f>
        <v>463481089.34499997</v>
      </c>
      <c r="AC61" s="16">
        <f t="shared" ref="AC61:AD61" si="7">AC60+AC52+AC41</f>
        <v>497193112.41600019</v>
      </c>
      <c r="AD61" s="16">
        <f t="shared" si="7"/>
        <v>533767364.4595952</v>
      </c>
      <c r="AE61" s="16">
        <v>556029786.46683145</v>
      </c>
      <c r="AF61" s="16">
        <v>594782775.14433312</v>
      </c>
      <c r="AG61" s="16">
        <v>626469437</v>
      </c>
      <c r="AH61" s="16">
        <v>625671970</v>
      </c>
      <c r="AI61" s="16">
        <v>619055334.32168949</v>
      </c>
      <c r="AJ61" s="16">
        <v>634181456.79044104</v>
      </c>
      <c r="AK61" s="16">
        <v>652889695.76092076</v>
      </c>
      <c r="AL61" s="16">
        <v>622093245.81993985</v>
      </c>
      <c r="AM61" s="16">
        <v>653986417.46384895</v>
      </c>
      <c r="AN61" s="16">
        <v>656762305.63527262</v>
      </c>
      <c r="AO61" s="16">
        <v>699286719</v>
      </c>
      <c r="AP61" s="16">
        <v>688051153</v>
      </c>
      <c r="AQ61" s="16">
        <v>662417345.4434557</v>
      </c>
      <c r="AR61" s="16">
        <v>718226263.4028796</v>
      </c>
      <c r="AS61" s="16">
        <v>709372379.13259649</v>
      </c>
      <c r="AT61" s="16">
        <v>730496660.87135947</v>
      </c>
    </row>
    <row r="64" spans="1:46" x14ac:dyDescent="0.15">
      <c r="A64" s="103" t="s">
        <v>59</v>
      </c>
      <c r="B64" s="19">
        <v>41729</v>
      </c>
      <c r="C64" s="19">
        <v>41820</v>
      </c>
      <c r="D64" s="19">
        <v>41912</v>
      </c>
      <c r="E64" s="19" t="s">
        <v>1</v>
      </c>
      <c r="F64" s="19" t="s">
        <v>3</v>
      </c>
      <c r="G64" s="19" t="s">
        <v>4</v>
      </c>
      <c r="H64" s="19" t="s">
        <v>5</v>
      </c>
      <c r="I64" s="19" t="s">
        <v>2</v>
      </c>
      <c r="J64" s="19" t="s">
        <v>6</v>
      </c>
      <c r="K64" s="19" t="s">
        <v>12</v>
      </c>
      <c r="L64" s="19" t="s">
        <v>11</v>
      </c>
      <c r="M64" s="19" t="s">
        <v>13</v>
      </c>
      <c r="N64" s="19" t="s">
        <v>14</v>
      </c>
      <c r="O64" s="19" t="s">
        <v>15</v>
      </c>
      <c r="P64" s="19" t="s">
        <v>16</v>
      </c>
      <c r="Q64" s="19" t="s">
        <v>17</v>
      </c>
      <c r="R64" s="19" t="s">
        <v>18</v>
      </c>
      <c r="S64" s="70" t="s">
        <v>83</v>
      </c>
      <c r="T64" s="19" t="s">
        <v>84</v>
      </c>
      <c r="U64" s="19" t="s">
        <v>90</v>
      </c>
      <c r="V64" s="19" t="s">
        <v>92</v>
      </c>
      <c r="W64" s="19" t="s">
        <v>93</v>
      </c>
      <c r="X64" s="19" t="s">
        <v>94</v>
      </c>
      <c r="Y64" s="17" t="s">
        <v>95</v>
      </c>
      <c r="Z64" s="19" t="s">
        <v>96</v>
      </c>
      <c r="AA64" s="19" t="s">
        <v>102</v>
      </c>
      <c r="AB64" s="19" t="s">
        <v>103</v>
      </c>
      <c r="AC64" s="17" t="s">
        <v>105</v>
      </c>
      <c r="AD64" s="17" t="s">
        <v>106</v>
      </c>
      <c r="AE64" s="17" t="s">
        <v>107</v>
      </c>
      <c r="AF64" s="17" t="s">
        <v>110</v>
      </c>
      <c r="AG64" s="17" t="s">
        <v>111</v>
      </c>
      <c r="AH64" s="19">
        <v>44651</v>
      </c>
      <c r="AI64" s="19">
        <v>44742</v>
      </c>
      <c r="AJ64" s="19">
        <v>44834</v>
      </c>
      <c r="AK64" s="19">
        <v>44926</v>
      </c>
      <c r="AL64" s="19">
        <v>45016</v>
      </c>
      <c r="AM64" s="19">
        <v>45107</v>
      </c>
      <c r="AN64" s="19">
        <v>45199</v>
      </c>
      <c r="AO64" s="19">
        <v>45291</v>
      </c>
      <c r="AP64" s="19">
        <v>45382</v>
      </c>
      <c r="AQ64" s="17">
        <v>45473</v>
      </c>
      <c r="AR64" s="19">
        <v>45565</v>
      </c>
      <c r="AS64" s="17">
        <v>45656</v>
      </c>
      <c r="AT64" s="17">
        <v>45747</v>
      </c>
    </row>
    <row r="65" spans="1:46" x14ac:dyDescent="0.15">
      <c r="A65" s="103"/>
      <c r="B65" s="18" t="s">
        <v>87</v>
      </c>
      <c r="C65" s="18" t="s">
        <v>88</v>
      </c>
      <c r="D65" s="18" t="s">
        <v>89</v>
      </c>
      <c r="E65" s="18" t="s">
        <v>86</v>
      </c>
      <c r="F65" s="18" t="s">
        <v>87</v>
      </c>
      <c r="G65" s="18" t="s">
        <v>88</v>
      </c>
      <c r="H65" s="18" t="s">
        <v>89</v>
      </c>
      <c r="I65" s="18" t="s">
        <v>86</v>
      </c>
      <c r="J65" s="18" t="s">
        <v>87</v>
      </c>
      <c r="K65" s="18" t="s">
        <v>88</v>
      </c>
      <c r="L65" s="18" t="s">
        <v>89</v>
      </c>
      <c r="M65" s="18" t="s">
        <v>86</v>
      </c>
      <c r="N65" s="18" t="s">
        <v>87</v>
      </c>
      <c r="O65" s="18" t="s">
        <v>88</v>
      </c>
      <c r="P65" s="18" t="s">
        <v>89</v>
      </c>
      <c r="Q65" s="18" t="s">
        <v>91</v>
      </c>
      <c r="R65" s="18" t="s">
        <v>87</v>
      </c>
      <c r="S65" s="71" t="s">
        <v>88</v>
      </c>
      <c r="T65" s="18" t="s">
        <v>89</v>
      </c>
      <c r="U65" s="18" t="s">
        <v>86</v>
      </c>
      <c r="V65" s="18" t="s">
        <v>87</v>
      </c>
      <c r="W65" s="18" t="s">
        <v>88</v>
      </c>
      <c r="X65" s="18" t="s">
        <v>89</v>
      </c>
      <c r="Y65" s="18" t="s">
        <v>86</v>
      </c>
      <c r="Z65" s="18" t="s">
        <v>87</v>
      </c>
      <c r="AA65" s="18" t="s">
        <v>88</v>
      </c>
      <c r="AB65" s="18" t="s">
        <v>89</v>
      </c>
      <c r="AC65" s="18" t="s">
        <v>86</v>
      </c>
      <c r="AD65" s="18" t="s">
        <v>87</v>
      </c>
      <c r="AE65" s="18" t="s">
        <v>88</v>
      </c>
      <c r="AF65" s="18" t="s">
        <v>89</v>
      </c>
      <c r="AG65" s="18" t="s">
        <v>86</v>
      </c>
      <c r="AH65" s="18" t="s">
        <v>87</v>
      </c>
      <c r="AI65" s="18" t="s">
        <v>88</v>
      </c>
      <c r="AJ65" s="18" t="s">
        <v>89</v>
      </c>
      <c r="AK65" s="18" t="s">
        <v>86</v>
      </c>
      <c r="AL65" s="18" t="s">
        <v>87</v>
      </c>
      <c r="AM65" s="18" t="s">
        <v>88</v>
      </c>
      <c r="AN65" s="18" t="s">
        <v>89</v>
      </c>
      <c r="AO65" s="18" t="s">
        <v>86</v>
      </c>
      <c r="AP65" s="18" t="s">
        <v>87</v>
      </c>
      <c r="AQ65" s="18" t="s">
        <v>88</v>
      </c>
      <c r="AR65" s="18" t="s">
        <v>89</v>
      </c>
      <c r="AS65" s="18" t="s">
        <v>91</v>
      </c>
      <c r="AT65" s="18" t="s">
        <v>8</v>
      </c>
    </row>
    <row r="66" spans="1:46" x14ac:dyDescent="0.15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121288074</v>
      </c>
      <c r="K66" s="9">
        <v>261876594</v>
      </c>
      <c r="L66" s="9">
        <v>375316763</v>
      </c>
      <c r="M66" s="35">
        <v>517051628</v>
      </c>
      <c r="N66" s="9">
        <v>131069416</v>
      </c>
      <c r="O66" s="9">
        <v>268798678</v>
      </c>
      <c r="P66" s="9">
        <v>396712666</v>
      </c>
      <c r="Q66" s="35">
        <v>519662377</v>
      </c>
      <c r="R66" s="9">
        <v>105084524</v>
      </c>
      <c r="S66" s="62">
        <v>229787331</v>
      </c>
      <c r="T66" s="9">
        <v>360737453.08600003</v>
      </c>
      <c r="U66" s="35">
        <v>540974115.13599992</v>
      </c>
      <c r="V66" s="9">
        <v>161883708.56200004</v>
      </c>
      <c r="W66" s="9">
        <v>318995617.02399987</v>
      </c>
      <c r="X66" s="9">
        <v>447594038.59600002</v>
      </c>
      <c r="Y66" s="35">
        <v>577272626.60399961</v>
      </c>
      <c r="Z66" s="9">
        <v>91325086</v>
      </c>
      <c r="AA66" s="9">
        <v>156885076</v>
      </c>
      <c r="AB66" s="9">
        <v>215519043</v>
      </c>
      <c r="AC66" s="35">
        <v>306347169</v>
      </c>
      <c r="AD66" s="9">
        <v>115003138</v>
      </c>
      <c r="AE66" s="9">
        <v>251157345</v>
      </c>
      <c r="AF66" s="9">
        <v>411685026</v>
      </c>
      <c r="AG66" s="35">
        <v>578667329</v>
      </c>
      <c r="AH66" s="9">
        <v>162273927</v>
      </c>
      <c r="AI66" s="9">
        <v>321451216.39199996</v>
      </c>
      <c r="AJ66" s="9">
        <v>480091825.16700006</v>
      </c>
      <c r="AK66" s="9">
        <v>665897032.65400004</v>
      </c>
      <c r="AL66" s="9">
        <v>174719771.52800009</v>
      </c>
      <c r="AM66" s="9">
        <v>392010288.926</v>
      </c>
      <c r="AN66" s="9">
        <v>601927088.94699979</v>
      </c>
      <c r="AO66" s="9">
        <v>840192489</v>
      </c>
      <c r="AP66" s="9">
        <v>209425557</v>
      </c>
      <c r="AQ66" s="9">
        <v>465052823.26599997</v>
      </c>
      <c r="AR66" s="9">
        <v>666088448.45200026</v>
      </c>
      <c r="AS66" s="9">
        <v>896950185.45700002</v>
      </c>
      <c r="AT66" s="9">
        <v>211260453.68999997</v>
      </c>
    </row>
    <row r="67" spans="1:46" x14ac:dyDescent="0.15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>
        <v>6299757</v>
      </c>
      <c r="K67" s="9">
        <v>6582529</v>
      </c>
      <c r="L67" s="9">
        <v>7816100</v>
      </c>
      <c r="M67" s="35">
        <v>7403056</v>
      </c>
      <c r="N67" s="9">
        <v>1150785</v>
      </c>
      <c r="O67" s="9">
        <v>2195640</v>
      </c>
      <c r="P67" s="9">
        <v>3226442</v>
      </c>
      <c r="Q67" s="35">
        <v>5264118</v>
      </c>
      <c r="R67" s="9">
        <v>1083672</v>
      </c>
      <c r="S67" s="62">
        <v>2245062</v>
      </c>
      <c r="T67" s="9">
        <v>3534045</v>
      </c>
      <c r="U67" s="35">
        <v>6230536</v>
      </c>
      <c r="V67" s="9">
        <v>917481</v>
      </c>
      <c r="W67" s="9">
        <v>1707483</v>
      </c>
      <c r="X67" s="9">
        <v>2474063</v>
      </c>
      <c r="Y67" s="35">
        <v>3333441</v>
      </c>
      <c r="Z67" s="9">
        <v>643230</v>
      </c>
      <c r="AA67" s="9">
        <v>1159589</v>
      </c>
      <c r="AB67" s="9">
        <v>1730074</v>
      </c>
      <c r="AC67" s="35">
        <v>2503957</v>
      </c>
      <c r="AD67" s="9">
        <v>600298</v>
      </c>
      <c r="AE67" s="9">
        <v>1475745</v>
      </c>
      <c r="AF67" s="9">
        <v>2382678</v>
      </c>
      <c r="AG67" s="35">
        <v>3045644</v>
      </c>
      <c r="AH67" s="9">
        <v>874159</v>
      </c>
      <c r="AI67" s="9" t="s">
        <v>113</v>
      </c>
      <c r="AJ67" s="9" t="s">
        <v>113</v>
      </c>
      <c r="AK67" s="9" t="s">
        <v>113</v>
      </c>
      <c r="AL67" s="9" t="s">
        <v>113</v>
      </c>
      <c r="AM67" s="9" t="s">
        <v>113</v>
      </c>
      <c r="AN67" s="9" t="s">
        <v>113</v>
      </c>
      <c r="AO67" s="9"/>
      <c r="AP67" s="9"/>
      <c r="AQ67" s="9" t="s">
        <v>113</v>
      </c>
      <c r="AR67" s="9" t="s">
        <v>113</v>
      </c>
      <c r="AS67" s="9" t="s">
        <v>113</v>
      </c>
      <c r="AT67" s="9" t="s">
        <v>113</v>
      </c>
    </row>
    <row r="68" spans="1:46" x14ac:dyDescent="0.15">
      <c r="A68" s="40" t="s">
        <v>62</v>
      </c>
      <c r="B68" s="39">
        <v>179961803</v>
      </c>
      <c r="C68" s="39">
        <v>336074088</v>
      </c>
      <c r="D68" s="39">
        <v>482062877</v>
      </c>
      <c r="E68" s="39">
        <v>599709332</v>
      </c>
      <c r="F68" s="39">
        <v>104108140</v>
      </c>
      <c r="G68" s="39">
        <v>201893120</v>
      </c>
      <c r="H68" s="39">
        <v>307214946</v>
      </c>
      <c r="I68" s="39">
        <v>445701756</v>
      </c>
      <c r="J68" s="39">
        <v>127587831</v>
      </c>
      <c r="K68" s="39">
        <v>268459123</v>
      </c>
      <c r="L68" s="39">
        <v>383132863</v>
      </c>
      <c r="M68" s="39">
        <v>524454684</v>
      </c>
      <c r="N68" s="39">
        <v>132220201</v>
      </c>
      <c r="O68" s="39">
        <v>270994318</v>
      </c>
      <c r="P68" s="39">
        <v>399939108</v>
      </c>
      <c r="Q68" s="39">
        <v>524926495</v>
      </c>
      <c r="R68" s="39">
        <v>106168196</v>
      </c>
      <c r="S68" s="67">
        <v>232032393</v>
      </c>
      <c r="T68" s="39">
        <v>364271498.08600003</v>
      </c>
      <c r="U68" s="39">
        <v>547204651.13599992</v>
      </c>
      <c r="V68" s="39">
        <v>162801189.56200004</v>
      </c>
      <c r="W68" s="39">
        <v>320703100.02399987</v>
      </c>
      <c r="X68" s="39">
        <v>450068101.59600002</v>
      </c>
      <c r="Y68" s="39">
        <v>580606067.60399961</v>
      </c>
      <c r="Z68" s="39">
        <f>Z66+Z67</f>
        <v>91968316</v>
      </c>
      <c r="AA68" s="39">
        <f>AA66+AA67</f>
        <v>158044665</v>
      </c>
      <c r="AB68" s="39">
        <f>AB66+AB67</f>
        <v>217249117</v>
      </c>
      <c r="AC68" s="39">
        <f t="shared" ref="AC68:AD68" si="8">AC66+AC67</f>
        <v>308851126</v>
      </c>
      <c r="AD68" s="39">
        <f t="shared" si="8"/>
        <v>115603436</v>
      </c>
      <c r="AE68" s="39">
        <v>252633090</v>
      </c>
      <c r="AF68" s="39">
        <v>414067704</v>
      </c>
      <c r="AG68" s="39">
        <v>581712973</v>
      </c>
      <c r="AH68" s="39">
        <v>163148086</v>
      </c>
      <c r="AI68" s="39">
        <v>321451216.39199996</v>
      </c>
      <c r="AJ68" s="39">
        <v>480091825.16700006</v>
      </c>
      <c r="AK68" s="39">
        <v>665897032.65400004</v>
      </c>
      <c r="AL68" s="39">
        <v>174719771.52800009</v>
      </c>
      <c r="AM68" s="39">
        <v>392010288.926</v>
      </c>
      <c r="AN68" s="39">
        <v>601927088.94699979</v>
      </c>
      <c r="AO68" s="39">
        <v>840192489</v>
      </c>
      <c r="AP68" s="39">
        <v>209425557</v>
      </c>
      <c r="AQ68" s="39">
        <v>465052823.26599997</v>
      </c>
      <c r="AR68" s="39">
        <v>666088448.45200026</v>
      </c>
      <c r="AS68" s="39">
        <v>896950185.45700002</v>
      </c>
      <c r="AT68" s="39">
        <v>211260453.68999997</v>
      </c>
    </row>
    <row r="69" spans="1:46" x14ac:dyDescent="0.15">
      <c r="A69" s="11" t="s">
        <v>63</v>
      </c>
      <c r="B69" s="9">
        <v>-163957360</v>
      </c>
      <c r="C69" s="9">
        <v>-305651652</v>
      </c>
      <c r="D69" s="9">
        <v>-437958763</v>
      </c>
      <c r="E69" s="35">
        <v>-538030058</v>
      </c>
      <c r="F69" s="9">
        <v>-93994324</v>
      </c>
      <c r="G69" s="9">
        <v>-179906805</v>
      </c>
      <c r="H69" s="9">
        <v>-276150802</v>
      </c>
      <c r="I69" s="35">
        <v>-404283824</v>
      </c>
      <c r="J69" s="9">
        <v>-117816421</v>
      </c>
      <c r="K69" s="9">
        <v>-247288866</v>
      </c>
      <c r="L69" s="9">
        <v>-350662981</v>
      </c>
      <c r="M69" s="35">
        <v>-481014798</v>
      </c>
      <c r="N69" s="9">
        <v>-121669626</v>
      </c>
      <c r="O69" s="9">
        <v>-251323383</v>
      </c>
      <c r="P69" s="9">
        <v>-369084212</v>
      </c>
      <c r="Q69" s="35">
        <v>-482488847</v>
      </c>
      <c r="R69" s="9">
        <v>-97117451</v>
      </c>
      <c r="S69" s="62">
        <v>-213485766</v>
      </c>
      <c r="T69" s="9">
        <v>-338293346</v>
      </c>
      <c r="U69" s="35">
        <v>-514230146</v>
      </c>
      <c r="V69" s="9">
        <v>-154625171</v>
      </c>
      <c r="W69" s="9">
        <v>-302239740</v>
      </c>
      <c r="X69" s="9">
        <v>-422603540</v>
      </c>
      <c r="Y69" s="35">
        <v>-544714943</v>
      </c>
      <c r="Z69" s="9">
        <v>-84811405</v>
      </c>
      <c r="AA69" s="9">
        <v>-145348093</v>
      </c>
      <c r="AB69" s="9">
        <v>-198224944</v>
      </c>
      <c r="AC69" s="35">
        <v>-282993959.30599999</v>
      </c>
      <c r="AD69" s="9">
        <v>-105773442.21200001</v>
      </c>
      <c r="AE69" s="9">
        <v>-231618169</v>
      </c>
      <c r="AF69" s="9">
        <v>-379909452.82100004</v>
      </c>
      <c r="AG69" s="35">
        <v>-533452565</v>
      </c>
      <c r="AH69" s="9">
        <v>-148743715</v>
      </c>
      <c r="AI69" s="9">
        <v>-292917579.55549997</v>
      </c>
      <c r="AJ69" s="9">
        <v>-436091311.75049996</v>
      </c>
      <c r="AK69" s="9">
        <v>-603513146.08351016</v>
      </c>
      <c r="AL69" s="9">
        <v>-152929613.19100001</v>
      </c>
      <c r="AM69" s="9">
        <v>-349446478.8346228</v>
      </c>
      <c r="AN69" s="9">
        <v>-535364030.81445384</v>
      </c>
      <c r="AO69" s="9">
        <v>-752879269</v>
      </c>
      <c r="AP69" s="9">
        <v>-187147983</v>
      </c>
      <c r="AQ69" s="9">
        <v>-421330196.95148921</v>
      </c>
      <c r="AR69" s="9">
        <v>-605131445.83898532</v>
      </c>
      <c r="AS69" s="9">
        <v>-815615050.51938403</v>
      </c>
      <c r="AT69" s="9">
        <v>-192023143.73874244</v>
      </c>
    </row>
    <row r="70" spans="1:46" x14ac:dyDescent="0.15">
      <c r="A70" s="14" t="s">
        <v>64</v>
      </c>
      <c r="B70" s="16">
        <v>16004443</v>
      </c>
      <c r="C70" s="16">
        <v>30422436</v>
      </c>
      <c r="D70" s="16">
        <v>44104114</v>
      </c>
      <c r="E70" s="39">
        <v>61679274</v>
      </c>
      <c r="F70" s="16">
        <v>10113816</v>
      </c>
      <c r="G70" s="16">
        <v>21986315</v>
      </c>
      <c r="H70" s="16">
        <v>31064144</v>
      </c>
      <c r="I70" s="39">
        <v>41417932</v>
      </c>
      <c r="J70" s="16">
        <v>9771410</v>
      </c>
      <c r="K70" s="16">
        <v>21170257</v>
      </c>
      <c r="L70" s="16">
        <v>32469882</v>
      </c>
      <c r="M70" s="39">
        <v>43439886</v>
      </c>
      <c r="N70" s="39">
        <v>10550575</v>
      </c>
      <c r="O70" s="16">
        <v>19670935</v>
      </c>
      <c r="P70" s="16">
        <v>30854896</v>
      </c>
      <c r="Q70" s="16">
        <v>42437648</v>
      </c>
      <c r="R70" s="16">
        <v>9050745</v>
      </c>
      <c r="S70" s="63">
        <v>18546627</v>
      </c>
      <c r="T70" s="16">
        <v>25978152.086000025</v>
      </c>
      <c r="U70" s="16">
        <v>32974505.135999918</v>
      </c>
      <c r="V70" s="16">
        <v>8176018.5620000362</v>
      </c>
      <c r="W70" s="16">
        <v>18463360.02399987</v>
      </c>
      <c r="X70" s="16">
        <v>27464561.596000016</v>
      </c>
      <c r="Y70" s="16">
        <v>35891124.603999615</v>
      </c>
      <c r="Z70" s="16">
        <f>Z68+Z69</f>
        <v>7156911</v>
      </c>
      <c r="AA70" s="16">
        <f>AA68+AA69</f>
        <v>12696572</v>
      </c>
      <c r="AB70" s="16">
        <f>AB68+AB69</f>
        <v>19024173</v>
      </c>
      <c r="AC70" s="16">
        <f t="shared" ref="AC70:AD70" si="9">AC68+AC69</f>
        <v>25857166.694000006</v>
      </c>
      <c r="AD70" s="16">
        <f t="shared" si="9"/>
        <v>9829993.7879999876</v>
      </c>
      <c r="AE70" s="16">
        <v>21014921</v>
      </c>
      <c r="AF70" s="16">
        <v>34158251.17899996</v>
      </c>
      <c r="AG70" s="16">
        <v>48260408</v>
      </c>
      <c r="AH70" s="16">
        <v>14404371</v>
      </c>
      <c r="AI70" s="16">
        <v>28533636.836499989</v>
      </c>
      <c r="AJ70" s="16">
        <v>44000513.416500092</v>
      </c>
      <c r="AK70" s="16">
        <v>62383886.570489883</v>
      </c>
      <c r="AL70" s="16">
        <v>21790158.337000072</v>
      </c>
      <c r="AM70" s="16">
        <v>42563810.091377199</v>
      </c>
      <c r="AN70" s="16">
        <v>66563058.132545948</v>
      </c>
      <c r="AO70" s="16">
        <v>87313220</v>
      </c>
      <c r="AP70" s="16">
        <v>22277574</v>
      </c>
      <c r="AQ70" s="16">
        <v>43722626.314510763</v>
      </c>
      <c r="AR70" s="16">
        <v>60957002.613014936</v>
      </c>
      <c r="AS70" s="16">
        <v>81335134.937615991</v>
      </c>
      <c r="AT70" s="16">
        <v>19237309.951257527</v>
      </c>
    </row>
    <row r="71" spans="1:46" x14ac:dyDescent="0.15">
      <c r="A71" s="11" t="s">
        <v>65</v>
      </c>
      <c r="B71" s="9">
        <v>403404</v>
      </c>
      <c r="C71" s="9">
        <v>472198</v>
      </c>
      <c r="D71" s="9">
        <v>576046</v>
      </c>
      <c r="E71" s="35">
        <v>683882</v>
      </c>
      <c r="F71" s="9">
        <v>204126</v>
      </c>
      <c r="G71" s="9">
        <v>318164</v>
      </c>
      <c r="H71" s="9">
        <v>368740</v>
      </c>
      <c r="I71" s="35">
        <v>519582</v>
      </c>
      <c r="J71" s="9">
        <v>59899</v>
      </c>
      <c r="K71" s="9">
        <v>119721</v>
      </c>
      <c r="L71" s="9">
        <v>166150</v>
      </c>
      <c r="M71" s="35">
        <v>221344</v>
      </c>
      <c r="N71" s="9">
        <v>33773</v>
      </c>
      <c r="O71" s="9">
        <v>103820</v>
      </c>
      <c r="P71" s="9">
        <v>180305</v>
      </c>
      <c r="Q71" s="35">
        <v>247773</v>
      </c>
      <c r="R71" s="9">
        <v>3178</v>
      </c>
      <c r="S71" s="62">
        <v>5107</v>
      </c>
      <c r="T71" s="9">
        <v>40973</v>
      </c>
      <c r="U71" s="35">
        <v>392301</v>
      </c>
      <c r="V71" s="9">
        <v>11188</v>
      </c>
      <c r="W71" s="9">
        <v>31339</v>
      </c>
      <c r="X71" s="9">
        <v>64597</v>
      </c>
      <c r="Y71" s="35">
        <v>94247</v>
      </c>
      <c r="Z71" s="9">
        <v>23227</v>
      </c>
      <c r="AA71" s="9">
        <v>24712</v>
      </c>
      <c r="AB71" s="9">
        <v>91573</v>
      </c>
      <c r="AC71" s="35">
        <v>123400.09400000004</v>
      </c>
      <c r="AD71" s="9">
        <v>118603.72499999999</v>
      </c>
      <c r="AE71" s="9">
        <v>392144.76799999992</v>
      </c>
      <c r="AF71" s="9">
        <v>368439.01399999997</v>
      </c>
      <c r="AG71" s="35">
        <v>555539</v>
      </c>
      <c r="AH71" s="9">
        <v>-22754</v>
      </c>
      <c r="AI71" s="9">
        <v>-39675.065000000002</v>
      </c>
      <c r="AJ71" s="9">
        <v>67783.302999999985</v>
      </c>
      <c r="AK71" s="9">
        <v>647533.14899999998</v>
      </c>
      <c r="AL71" s="9">
        <v>118110.83300000001</v>
      </c>
      <c r="AM71" s="9">
        <v>165839.122</v>
      </c>
      <c r="AN71" s="9">
        <v>401024.57599999994</v>
      </c>
      <c r="AO71" s="9">
        <v>540155</v>
      </c>
      <c r="AP71" s="9">
        <v>16857</v>
      </c>
      <c r="AQ71" s="9">
        <v>-211715.01400000002</v>
      </c>
      <c r="AR71" s="9">
        <v>-172428.07999999996</v>
      </c>
      <c r="AS71" s="9">
        <v>-171795.67699999997</v>
      </c>
      <c r="AT71" s="9">
        <v>223107.52399999998</v>
      </c>
    </row>
    <row r="72" spans="1:46" x14ac:dyDescent="0.15">
      <c r="A72" s="11" t="s">
        <v>66</v>
      </c>
      <c r="B72" s="9">
        <v>-5454</v>
      </c>
      <c r="C72" s="9">
        <v>-13420</v>
      </c>
      <c r="D72" s="9">
        <v>-19491</v>
      </c>
      <c r="E72" s="35">
        <v>-23724</v>
      </c>
      <c r="F72" s="9">
        <v>-3749</v>
      </c>
      <c r="G72" s="9">
        <v>-5886</v>
      </c>
      <c r="H72" s="9">
        <v>-7835</v>
      </c>
      <c r="I72" s="35">
        <v>-9635</v>
      </c>
      <c r="J72" s="9">
        <v>-6271</v>
      </c>
      <c r="K72" s="9">
        <v>-6960</v>
      </c>
      <c r="L72" s="9">
        <v>-10592</v>
      </c>
      <c r="M72" s="35">
        <v>-10949</v>
      </c>
      <c r="N72" s="9">
        <v>-4711</v>
      </c>
      <c r="O72" s="9">
        <v>-7548</v>
      </c>
      <c r="P72" s="9">
        <v>-13889</v>
      </c>
      <c r="Q72" s="35">
        <v>-15780</v>
      </c>
      <c r="R72" s="9">
        <v>-3241</v>
      </c>
      <c r="S72" s="62">
        <v>-5017</v>
      </c>
      <c r="T72" s="9">
        <v>-8583</v>
      </c>
      <c r="U72" s="35">
        <v>-10763</v>
      </c>
      <c r="V72" s="9">
        <v>-2573</v>
      </c>
      <c r="W72" s="9">
        <v>-2762</v>
      </c>
      <c r="X72" s="9">
        <v>-4212</v>
      </c>
      <c r="Y72" s="35">
        <v>-8200</v>
      </c>
      <c r="Z72" s="9">
        <v>-3451</v>
      </c>
      <c r="AA72" s="9">
        <v>-3591</v>
      </c>
      <c r="AB72" s="9">
        <v>-6254</v>
      </c>
      <c r="AC72" s="35">
        <v>-7592.5730000000003</v>
      </c>
      <c r="AD72" s="9">
        <v>-2106.6970000000001</v>
      </c>
      <c r="AE72" s="9">
        <v>-6645.9540000000006</v>
      </c>
      <c r="AF72" s="9">
        <v>0</v>
      </c>
      <c r="AG72" s="35">
        <v>-3123</v>
      </c>
      <c r="AH72" s="9">
        <v>-5886</v>
      </c>
      <c r="AI72" s="9">
        <v>-10629.979999999998</v>
      </c>
      <c r="AJ72" s="9">
        <v>-15702.178</v>
      </c>
      <c r="AK72" s="9">
        <v>-19116.378000000004</v>
      </c>
      <c r="AL72" s="9">
        <v>-7306.2809999999999</v>
      </c>
      <c r="AM72" s="9">
        <v>-20230.513999999999</v>
      </c>
      <c r="AN72" s="9">
        <v>-33834.847000000002</v>
      </c>
      <c r="AO72" s="9">
        <v>-43863</v>
      </c>
      <c r="AP72" s="9">
        <v>-8381</v>
      </c>
      <c r="AQ72" s="9">
        <v>-17125.364000000001</v>
      </c>
      <c r="AR72" s="9">
        <v>-24534.276000000005</v>
      </c>
      <c r="AS72" s="9">
        <v>-35600.447</v>
      </c>
      <c r="AT72" s="9">
        <v>-2683.5340000000001</v>
      </c>
    </row>
    <row r="73" spans="1:46" x14ac:dyDescent="0.15">
      <c r="A73" s="11" t="s">
        <v>67</v>
      </c>
      <c r="B73" s="9">
        <v>-6910107</v>
      </c>
      <c r="C73" s="9">
        <v>-13797439</v>
      </c>
      <c r="D73" s="9">
        <v>-20386674</v>
      </c>
      <c r="E73" s="35">
        <v>-26587926</v>
      </c>
      <c r="F73" s="9">
        <v>-5733073</v>
      </c>
      <c r="G73" s="9">
        <v>-10691105</v>
      </c>
      <c r="H73" s="9">
        <v>-15724786</v>
      </c>
      <c r="I73" s="35">
        <v>-21530553</v>
      </c>
      <c r="J73" s="9">
        <v>-4655295</v>
      </c>
      <c r="K73" s="9">
        <v>-9649537</v>
      </c>
      <c r="L73" s="9">
        <v>-14310782</v>
      </c>
      <c r="M73" s="35">
        <v>-19102166</v>
      </c>
      <c r="N73" s="9">
        <v>-4834362</v>
      </c>
      <c r="O73" s="9">
        <v>-9878971</v>
      </c>
      <c r="P73" s="9">
        <v>-15215364</v>
      </c>
      <c r="Q73" s="35">
        <v>-19889161</v>
      </c>
      <c r="R73" s="9">
        <v>-4915093</v>
      </c>
      <c r="S73" s="62">
        <v>-9824106</v>
      </c>
      <c r="T73" s="9">
        <v>-15335650</v>
      </c>
      <c r="U73" s="35">
        <v>-21139632</v>
      </c>
      <c r="V73" s="9">
        <v>-5425796</v>
      </c>
      <c r="W73" s="9">
        <v>-10759863</v>
      </c>
      <c r="X73" s="9">
        <v>-16642124</v>
      </c>
      <c r="Y73" s="35">
        <v>-22757330</v>
      </c>
      <c r="Z73" s="9">
        <v>-4969705</v>
      </c>
      <c r="AA73" s="9">
        <v>-8963996</v>
      </c>
      <c r="AB73" s="9">
        <v>-13304951</v>
      </c>
      <c r="AC73" s="35">
        <v>-18478242.964999996</v>
      </c>
      <c r="AD73" s="9">
        <v>-5301726.9950000038</v>
      </c>
      <c r="AE73" s="9">
        <v>-10434411.625999998</v>
      </c>
      <c r="AF73" s="9">
        <v>-16300814.207999999</v>
      </c>
      <c r="AG73" s="35">
        <v>-21457608</v>
      </c>
      <c r="AH73" s="9">
        <v>-5560461</v>
      </c>
      <c r="AI73" s="9">
        <v>-10771621.987000003</v>
      </c>
      <c r="AJ73" s="9">
        <v>-16629246.662999997</v>
      </c>
      <c r="AK73" s="9">
        <v>-22043682.1649899</v>
      </c>
      <c r="AL73" s="9">
        <v>-5792767.9870000016</v>
      </c>
      <c r="AM73" s="9">
        <v>-11467004.016377259</v>
      </c>
      <c r="AN73" s="9">
        <v>-17850968.655546278</v>
      </c>
      <c r="AO73" s="9">
        <v>-23737073</v>
      </c>
      <c r="AP73" s="9">
        <v>-6676263</v>
      </c>
      <c r="AQ73" s="9">
        <v>-12360274.08151095</v>
      </c>
      <c r="AR73" s="9">
        <v>-18753701.644014653</v>
      </c>
      <c r="AS73" s="9">
        <v>-25055893.815616056</v>
      </c>
      <c r="AT73" s="9">
        <v>-6913345.561257557</v>
      </c>
    </row>
    <row r="74" spans="1:46" x14ac:dyDescent="0.15">
      <c r="A74" s="11" t="s">
        <v>68</v>
      </c>
      <c r="B74" s="9">
        <v>-402946</v>
      </c>
      <c r="C74" s="9">
        <v>-523004</v>
      </c>
      <c r="D74" s="9">
        <v>-645485</v>
      </c>
      <c r="E74" s="35">
        <v>-768852</v>
      </c>
      <c r="F74" s="9">
        <v>-84613</v>
      </c>
      <c r="G74" s="9">
        <v>-134006</v>
      </c>
      <c r="H74" s="9">
        <v>-167325</v>
      </c>
      <c r="I74" s="35">
        <v>-182995</v>
      </c>
      <c r="J74" s="9">
        <v>-11768</v>
      </c>
      <c r="K74" s="9">
        <v>-42307</v>
      </c>
      <c r="L74" s="9">
        <v>-42335</v>
      </c>
      <c r="M74" s="35">
        <v>-52096</v>
      </c>
      <c r="N74" s="9">
        <v>0</v>
      </c>
      <c r="O74" s="9">
        <v>-35402</v>
      </c>
      <c r="P74" s="9">
        <v>-71504</v>
      </c>
      <c r="Q74" s="35">
        <v>-91313</v>
      </c>
      <c r="R74" s="9">
        <v>-5503</v>
      </c>
      <c r="S74" s="62">
        <v>-34653</v>
      </c>
      <c r="T74" s="9">
        <v>-13404</v>
      </c>
      <c r="U74" s="35">
        <v>-108286</v>
      </c>
      <c r="V74" s="9">
        <v>0</v>
      </c>
      <c r="W74" s="9">
        <v>-2680</v>
      </c>
      <c r="X74" s="9">
        <v>-2680</v>
      </c>
      <c r="Y74" s="35">
        <v>-2680</v>
      </c>
      <c r="Z74" s="9">
        <v>-19835</v>
      </c>
      <c r="AA74" s="9">
        <v>-19835</v>
      </c>
      <c r="AB74" s="9">
        <v>-19836</v>
      </c>
      <c r="AC74" s="35">
        <v>-122440.20600000001</v>
      </c>
      <c r="AD74" s="9">
        <v>0</v>
      </c>
      <c r="AE74" s="9"/>
      <c r="AF74" s="9">
        <v>0</v>
      </c>
      <c r="AG74" s="35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/>
      <c r="AQ74" s="9">
        <v>0</v>
      </c>
      <c r="AR74" s="9">
        <v>0</v>
      </c>
      <c r="AS74" s="9">
        <v>0</v>
      </c>
      <c r="AT74" s="9">
        <v>0</v>
      </c>
    </row>
    <row r="75" spans="1:46" x14ac:dyDescent="0.15">
      <c r="A75" s="11" t="s">
        <v>69</v>
      </c>
      <c r="B75" s="9">
        <v>-272685</v>
      </c>
      <c r="C75" s="9">
        <v>-253318</v>
      </c>
      <c r="D75" s="9">
        <v>-333492</v>
      </c>
      <c r="E75" s="35">
        <v>-853492</v>
      </c>
      <c r="F75" s="9">
        <v>-1781</v>
      </c>
      <c r="G75" s="9">
        <v>-11319</v>
      </c>
      <c r="H75" s="9">
        <v>18218</v>
      </c>
      <c r="I75" s="35">
        <v>568357</v>
      </c>
      <c r="J75" s="9">
        <v>10007</v>
      </c>
      <c r="K75" s="9">
        <v>3479</v>
      </c>
      <c r="L75" s="9">
        <v>-104568</v>
      </c>
      <c r="M75" s="35">
        <v>-616681</v>
      </c>
      <c r="N75" s="9">
        <v>20829</v>
      </c>
      <c r="O75" s="9">
        <v>28826</v>
      </c>
      <c r="P75" s="9">
        <v>28691</v>
      </c>
      <c r="Q75" s="35">
        <v>-419430</v>
      </c>
      <c r="R75" s="9">
        <v>3934</v>
      </c>
      <c r="S75" s="62">
        <v>62231</v>
      </c>
      <c r="T75" s="9">
        <v>62039</v>
      </c>
      <c r="U75" s="35">
        <v>-618671</v>
      </c>
      <c r="V75" s="9">
        <v>89</v>
      </c>
      <c r="W75" s="9">
        <v>5974</v>
      </c>
      <c r="X75" s="9">
        <v>40281</v>
      </c>
      <c r="Y75" s="35">
        <v>13525</v>
      </c>
      <c r="Z75" s="9">
        <v>-44309</v>
      </c>
      <c r="AA75" s="9">
        <v>-59805</v>
      </c>
      <c r="AB75" s="9">
        <v>-115118</v>
      </c>
      <c r="AC75" s="35">
        <v>-169070.12399999984</v>
      </c>
      <c r="AD75" s="9">
        <v>-43307.506999999983</v>
      </c>
      <c r="AE75" s="9">
        <v>-452317.72899999982</v>
      </c>
      <c r="AF75" s="9">
        <v>-234212.408</v>
      </c>
      <c r="AG75" s="35">
        <v>-265153</v>
      </c>
      <c r="AH75" s="9">
        <v>0</v>
      </c>
      <c r="AI75" s="9">
        <v>-158856.89600000001</v>
      </c>
      <c r="AJ75" s="9">
        <v>-158856.89600000001</v>
      </c>
      <c r="AK75" s="9">
        <v>-1640820.2450000001</v>
      </c>
      <c r="AL75" s="9">
        <v>0</v>
      </c>
      <c r="AM75" s="9">
        <v>0</v>
      </c>
      <c r="AN75" s="9">
        <v>0</v>
      </c>
      <c r="AP75" s="9">
        <v>-1855000</v>
      </c>
      <c r="AQ75" s="9">
        <v>-1855000</v>
      </c>
      <c r="AR75" s="9">
        <v>-1855000</v>
      </c>
      <c r="AS75" s="9">
        <v>-2198490.0019999999</v>
      </c>
      <c r="AT75" s="9">
        <v>0</v>
      </c>
    </row>
    <row r="76" spans="1:46" hidden="1" x14ac:dyDescent="0.15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  <c r="AD76" s="9"/>
      <c r="AE76" s="9"/>
      <c r="AF76" s="9"/>
      <c r="AG76" s="35">
        <v>0</v>
      </c>
      <c r="AH76" s="9">
        <v>0</v>
      </c>
      <c r="AI76" s="9" t="s">
        <v>113</v>
      </c>
      <c r="AJ76" s="9" t="s">
        <v>113</v>
      </c>
      <c r="AK76" s="9" t="s">
        <v>113</v>
      </c>
      <c r="AL76" s="9" t="s">
        <v>113</v>
      </c>
      <c r="AM76" s="9" t="s">
        <v>113</v>
      </c>
      <c r="AN76" s="9" t="s">
        <v>113</v>
      </c>
      <c r="AQ76" s="9" t="s">
        <v>113</v>
      </c>
      <c r="AR76" s="9" t="s">
        <v>113</v>
      </c>
      <c r="AS76" s="9" t="s">
        <v>113</v>
      </c>
      <c r="AT76" s="9" t="s">
        <v>113</v>
      </c>
    </row>
    <row r="77" spans="1:46" x14ac:dyDescent="0.15">
      <c r="A77" s="11" t="s">
        <v>70</v>
      </c>
      <c r="B77" s="9">
        <v>-1382887</v>
      </c>
      <c r="C77" s="9">
        <v>-2854635</v>
      </c>
      <c r="D77" s="9">
        <v>-4222843</v>
      </c>
      <c r="E77" s="35">
        <v>-5583176</v>
      </c>
      <c r="F77" s="9">
        <v>-1439356</v>
      </c>
      <c r="G77" s="9">
        <v>-2434245</v>
      </c>
      <c r="H77" s="9">
        <v>-3854876</v>
      </c>
      <c r="I77" s="35">
        <v>-5245408</v>
      </c>
      <c r="J77" s="9">
        <v>-1472423</v>
      </c>
      <c r="K77" s="9">
        <v>-2749174</v>
      </c>
      <c r="L77" s="9">
        <v>-4608741.7809999967</v>
      </c>
      <c r="M77" s="35">
        <v>-6118026</v>
      </c>
      <c r="N77" s="9">
        <v>-1613145</v>
      </c>
      <c r="O77" s="9">
        <v>-3351670</v>
      </c>
      <c r="P77" s="9">
        <v>-4729409</v>
      </c>
      <c r="Q77" s="35">
        <v>-6410450</v>
      </c>
      <c r="R77" s="9">
        <v>-1548939</v>
      </c>
      <c r="S77" s="62">
        <v>-3155863</v>
      </c>
      <c r="T77" s="9">
        <v>-4705236</v>
      </c>
      <c r="U77" s="35">
        <v>-6466144</v>
      </c>
      <c r="V77" s="9">
        <v>-1558805</v>
      </c>
      <c r="W77" s="9">
        <v>-3015234</v>
      </c>
      <c r="X77" s="9">
        <v>-4759193</v>
      </c>
      <c r="Y77" s="35">
        <v>-6478538</v>
      </c>
      <c r="Z77" s="9">
        <v>-1716735</v>
      </c>
      <c r="AA77" s="9">
        <v>-3411213</v>
      </c>
      <c r="AB77" s="9">
        <v>-4972664</v>
      </c>
      <c r="AC77" s="35">
        <v>-6263041.4440000039</v>
      </c>
      <c r="AD77" s="9">
        <v>-1579032.5749999995</v>
      </c>
      <c r="AE77" s="9">
        <v>-3167150</v>
      </c>
      <c r="AF77" s="9">
        <v>-4909740.5360000003</v>
      </c>
      <c r="AG77" s="35">
        <v>-7038899</v>
      </c>
      <c r="AH77" s="9">
        <v>-2306466</v>
      </c>
      <c r="AI77" s="9">
        <v>-4068143.2419999992</v>
      </c>
      <c r="AJ77" s="9">
        <v>-7144488.9420000017</v>
      </c>
      <c r="AK77" s="9">
        <v>-10148339.483999997</v>
      </c>
      <c r="AL77" s="9">
        <v>-3140280.7420000024</v>
      </c>
      <c r="AM77" s="9">
        <v>-6055983.6249999991</v>
      </c>
      <c r="AN77" s="9">
        <v>-9772453.6000000089</v>
      </c>
      <c r="AO77" s="9">
        <v>-14727532</v>
      </c>
      <c r="AP77" s="9">
        <v>-3354627</v>
      </c>
      <c r="AQ77" s="9">
        <v>-7415113.6959999977</v>
      </c>
      <c r="AR77" s="9">
        <v>-10564362.697999995</v>
      </c>
      <c r="AS77" s="9">
        <v>-14055640.924000004</v>
      </c>
      <c r="AT77" s="9">
        <v>-3128100.4429999986</v>
      </c>
    </row>
    <row r="78" spans="1:46" ht="10.5" customHeight="1" x14ac:dyDescent="0.15">
      <c r="A78" s="12" t="s">
        <v>71</v>
      </c>
      <c r="B78" s="9">
        <v>159715</v>
      </c>
      <c r="C78" s="9">
        <v>-1369474</v>
      </c>
      <c r="D78" s="9">
        <v>-2167712</v>
      </c>
      <c r="E78" s="35">
        <v>-8585575</v>
      </c>
      <c r="F78" s="9">
        <v>140746</v>
      </c>
      <c r="G78" s="9">
        <v>-1580135</v>
      </c>
      <c r="H78" s="9">
        <v>-1021584</v>
      </c>
      <c r="I78" s="35">
        <v>241278</v>
      </c>
      <c r="J78" s="9">
        <v>540873</v>
      </c>
      <c r="K78" s="9">
        <v>715374</v>
      </c>
      <c r="L78" s="9">
        <v>841796</v>
      </c>
      <c r="M78" s="35">
        <v>1210844</v>
      </c>
      <c r="N78" s="9">
        <v>473386</v>
      </c>
      <c r="O78" s="9">
        <v>855296</v>
      </c>
      <c r="P78" s="9">
        <v>781636</v>
      </c>
      <c r="Q78" s="35">
        <v>2343629</v>
      </c>
      <c r="R78" s="9">
        <v>1551382</v>
      </c>
      <c r="S78" s="62">
        <v>4235916</v>
      </c>
      <c r="T78" s="9">
        <v>6820080</v>
      </c>
      <c r="U78" s="35">
        <v>12167732</v>
      </c>
      <c r="V78" s="9">
        <v>2940556</v>
      </c>
      <c r="W78" s="9">
        <v>4764863</v>
      </c>
      <c r="X78" s="9">
        <v>8663531</v>
      </c>
      <c r="Y78" s="35">
        <v>13402440</v>
      </c>
      <c r="Z78" s="9">
        <v>2492017</v>
      </c>
      <c r="AA78" s="9">
        <v>4774986</v>
      </c>
      <c r="AB78" s="9">
        <v>6389178</v>
      </c>
      <c r="AC78" s="35">
        <v>10271469.807999998</v>
      </c>
      <c r="AD78" s="9">
        <v>3883509.029000001</v>
      </c>
      <c r="AE78" s="9">
        <v>4955008.6606047992</v>
      </c>
      <c r="AF78" s="9">
        <v>4647776.9536048025</v>
      </c>
      <c r="AG78" s="35">
        <v>4075046</v>
      </c>
      <c r="AH78" s="9">
        <v>399691</v>
      </c>
      <c r="AI78" s="9">
        <v>1541978.3790000007</v>
      </c>
      <c r="AJ78" s="9">
        <v>2893043.988499999</v>
      </c>
      <c r="AK78" s="9">
        <v>3049603.2204999998</v>
      </c>
      <c r="AL78" s="9">
        <v>-2193055.4350000001</v>
      </c>
      <c r="AM78" s="9">
        <v>-1276481.727</v>
      </c>
      <c r="AN78" s="9">
        <v>-2173709.7089999989</v>
      </c>
      <c r="AO78" s="9">
        <v>-2035837</v>
      </c>
      <c r="AP78" s="9">
        <v>2644193</v>
      </c>
      <c r="AQ78" s="9">
        <v>7352756.887000002</v>
      </c>
      <c r="AR78" s="9">
        <v>9869056.5659999996</v>
      </c>
      <c r="AS78" s="9">
        <v>14100203.066</v>
      </c>
      <c r="AT78" s="9">
        <v>3898828.290000001</v>
      </c>
    </row>
    <row r="79" spans="1:46" x14ac:dyDescent="0.15">
      <c r="A79" s="11" t="s">
        <v>72</v>
      </c>
      <c r="B79" s="9">
        <v>69387</v>
      </c>
      <c r="C79" s="9">
        <v>266545</v>
      </c>
      <c r="D79" s="9">
        <v>673438</v>
      </c>
      <c r="E79" s="35">
        <v>1575737</v>
      </c>
      <c r="F79" s="9">
        <v>-28159</v>
      </c>
      <c r="G79" s="9">
        <v>11811</v>
      </c>
      <c r="H79" s="9">
        <v>507489</v>
      </c>
      <c r="I79" s="35">
        <v>696079</v>
      </c>
      <c r="J79" s="9">
        <v>-281094</v>
      </c>
      <c r="K79" s="9">
        <v>-672780</v>
      </c>
      <c r="L79" s="9">
        <v>-818300</v>
      </c>
      <c r="M79" s="35">
        <v>-361097</v>
      </c>
      <c r="N79" s="9">
        <v>-58780</v>
      </c>
      <c r="O79" s="9">
        <v>-88013</v>
      </c>
      <c r="P79" s="9">
        <v>54327</v>
      </c>
      <c r="Q79" s="35">
        <v>-79703</v>
      </c>
      <c r="R79" s="9">
        <v>-26907</v>
      </c>
      <c r="S79" s="62">
        <v>100662</v>
      </c>
      <c r="T79" s="9">
        <v>277266</v>
      </c>
      <c r="U79" s="35">
        <v>218208</v>
      </c>
      <c r="V79" s="9">
        <v>-262971</v>
      </c>
      <c r="W79" s="9">
        <v>134904</v>
      </c>
      <c r="X79" s="9">
        <v>150759</v>
      </c>
      <c r="Y79" s="35">
        <v>499922</v>
      </c>
      <c r="Z79" s="9">
        <v>718998</v>
      </c>
      <c r="AA79" s="9">
        <v>507588</v>
      </c>
      <c r="AB79" s="9">
        <v>318667</v>
      </c>
      <c r="AC79" s="35">
        <v>-112286.08799999999</v>
      </c>
      <c r="AD79" s="9">
        <v>337105.5</v>
      </c>
      <c r="AE79" s="9">
        <v>383023</v>
      </c>
      <c r="AF79" s="9">
        <v>1389326.4439999999</v>
      </c>
      <c r="AG79" s="35">
        <v>1088605</v>
      </c>
      <c r="AH79" s="9">
        <v>-362910</v>
      </c>
      <c r="AI79" s="9">
        <v>505142.40899999993</v>
      </c>
      <c r="AJ79" s="9">
        <v>466115.05499999999</v>
      </c>
      <c r="AK79" s="9">
        <v>-1164831.74</v>
      </c>
      <c r="AL79" s="9">
        <v>-892743.48900000018</v>
      </c>
      <c r="AM79" s="9">
        <v>-422989.86699999997</v>
      </c>
      <c r="AN79" s="9">
        <v>344293.43999999994</v>
      </c>
      <c r="AO79" s="9">
        <v>394380</v>
      </c>
      <c r="AP79" s="9">
        <v>1010081</v>
      </c>
      <c r="AQ79" s="9">
        <v>463294.13099999994</v>
      </c>
      <c r="AR79" s="9">
        <v>426719.41799999995</v>
      </c>
      <c r="AS79" s="9">
        <v>946619.82400000014</v>
      </c>
      <c r="AT79" s="9">
        <v>-29020.329000000027</v>
      </c>
    </row>
    <row r="80" spans="1:46" x14ac:dyDescent="0.15">
      <c r="A80" s="11" t="s">
        <v>73</v>
      </c>
      <c r="B80" s="9">
        <v>-1918616</v>
      </c>
      <c r="C80" s="9">
        <v>-3660503</v>
      </c>
      <c r="D80" s="9">
        <v>-4230504</v>
      </c>
      <c r="E80" s="35">
        <v>-5663268</v>
      </c>
      <c r="F80" s="9">
        <v>87995</v>
      </c>
      <c r="G80" s="9">
        <v>-1175739</v>
      </c>
      <c r="H80" s="9">
        <v>-1911404</v>
      </c>
      <c r="I80" s="35">
        <v>-2899539</v>
      </c>
      <c r="J80" s="9">
        <v>-442996</v>
      </c>
      <c r="K80" s="9">
        <v>-969793</v>
      </c>
      <c r="L80" s="9">
        <v>-1184497</v>
      </c>
      <c r="M80" s="35">
        <v>-1477517</v>
      </c>
      <c r="N80" s="9">
        <v>-242358</v>
      </c>
      <c r="O80" s="9">
        <v>-434847</v>
      </c>
      <c r="P80" s="9">
        <v>-601952</v>
      </c>
      <c r="Q80" s="35">
        <v>-880182</v>
      </c>
      <c r="R80" s="9">
        <v>-393383</v>
      </c>
      <c r="S80" s="62">
        <v>-719761</v>
      </c>
      <c r="T80" s="9">
        <v>-1142160</v>
      </c>
      <c r="U80" s="35">
        <v>-1639156</v>
      </c>
      <c r="V80" s="9">
        <v>4640</v>
      </c>
      <c r="W80" s="9">
        <v>-617077</v>
      </c>
      <c r="X80" s="9">
        <v>-782209</v>
      </c>
      <c r="Y80" s="35">
        <v>-1253405</v>
      </c>
      <c r="Z80" s="9">
        <v>-528778</v>
      </c>
      <c r="AA80" s="9">
        <v>-706487</v>
      </c>
      <c r="AB80" s="9">
        <v>-669703</v>
      </c>
      <c r="AC80" s="35">
        <v>-1517156.5703983253</v>
      </c>
      <c r="AD80" s="9">
        <v>-472329.27880016237</v>
      </c>
      <c r="AE80" s="9">
        <v>-1007797.1122596127</v>
      </c>
      <c r="AF80" s="9">
        <v>-1212289.4777477644</v>
      </c>
      <c r="AG80" s="35">
        <v>-1618215</v>
      </c>
      <c r="AH80" s="9">
        <v>-2346240</v>
      </c>
      <c r="AI80" s="9">
        <v>-3170625.1949999994</v>
      </c>
      <c r="AJ80" s="9">
        <v>-3595702.4099999992</v>
      </c>
      <c r="AK80" s="9">
        <v>-4291139.9810000015</v>
      </c>
      <c r="AL80" s="9">
        <v>-523192.07200000004</v>
      </c>
      <c r="AM80" s="9">
        <v>-2751072.1020000004</v>
      </c>
      <c r="AN80" s="9">
        <v>-4049659.3629999985</v>
      </c>
      <c r="AO80" s="9">
        <v>-4806006</v>
      </c>
      <c r="AP80" s="9">
        <v>-531202</v>
      </c>
      <c r="AQ80" s="9">
        <v>-658671.71499999997</v>
      </c>
      <c r="AR80" s="9">
        <v>-1507681.7340000004</v>
      </c>
      <c r="AS80" s="9">
        <v>-1264157.7159999995</v>
      </c>
      <c r="AT80" s="9">
        <v>-686298.3809999997</v>
      </c>
    </row>
    <row r="81" spans="1:46" x14ac:dyDescent="0.15">
      <c r="A81" s="14" t="s">
        <v>74</v>
      </c>
      <c r="B81" s="54">
        <v>5744254</v>
      </c>
      <c r="C81" s="54">
        <v>8689386</v>
      </c>
      <c r="D81" s="54">
        <v>13347397</v>
      </c>
      <c r="E81" s="39">
        <v>15872880</v>
      </c>
      <c r="F81" s="54">
        <v>3255952</v>
      </c>
      <c r="G81" s="54">
        <v>6283855</v>
      </c>
      <c r="H81" s="54">
        <v>9270781</v>
      </c>
      <c r="I81" s="39">
        <v>13575098</v>
      </c>
      <c r="J81" s="54">
        <v>3512342</v>
      </c>
      <c r="K81" s="54">
        <v>7918280</v>
      </c>
      <c r="L81" s="54">
        <v>12398012.219000004</v>
      </c>
      <c r="M81" s="39">
        <v>17133542</v>
      </c>
      <c r="N81" s="50">
        <v>4325207</v>
      </c>
      <c r="O81" s="54">
        <v>6862426</v>
      </c>
      <c r="P81" s="54">
        <v>11267737</v>
      </c>
      <c r="Q81" s="16">
        <v>17243031</v>
      </c>
      <c r="R81" s="54">
        <v>3716173</v>
      </c>
      <c r="S81" s="54">
        <v>9211143</v>
      </c>
      <c r="T81" s="54">
        <v>11973477.086000025</v>
      </c>
      <c r="U81" s="16">
        <v>15770094.135999918</v>
      </c>
      <c r="V81" s="54">
        <v>3882346.5620000362</v>
      </c>
      <c r="W81" s="54">
        <v>9002824.0239998698</v>
      </c>
      <c r="X81" s="54">
        <v>14193311.596000016</v>
      </c>
      <c r="Y81" s="16">
        <v>19401105.603999615</v>
      </c>
      <c r="Z81" s="54">
        <f>SUM(Z70:Z80)</f>
        <v>3108340</v>
      </c>
      <c r="AA81" s="54">
        <f>SUM(AA70:AA80)</f>
        <v>4838931</v>
      </c>
      <c r="AB81" s="54">
        <f>SUM(AB70:AB80)</f>
        <v>6735065</v>
      </c>
      <c r="AC81" s="16">
        <f t="shared" ref="AC81:AD81" si="10">SUM(AC70:AC80)</f>
        <v>9582206.6256016809</v>
      </c>
      <c r="AD81" s="54">
        <f t="shared" si="10"/>
        <v>6770708.9891998218</v>
      </c>
      <c r="AE81" s="54">
        <v>11676775.007345187</v>
      </c>
      <c r="AF81" s="54">
        <v>17906736.960857</v>
      </c>
      <c r="AG81" s="16">
        <v>23596600</v>
      </c>
      <c r="AH81" s="54">
        <v>4199345</v>
      </c>
      <c r="AI81" s="54">
        <v>12361205.259499982</v>
      </c>
      <c r="AJ81" s="54">
        <v>19883458.674000096</v>
      </c>
      <c r="AK81" s="54">
        <v>26773092.946999982</v>
      </c>
      <c r="AL81" s="54">
        <v>9358923.1640000679</v>
      </c>
      <c r="AM81" s="54">
        <v>20735887.361999948</v>
      </c>
      <c r="AN81" s="54">
        <v>33427749.973999657</v>
      </c>
      <c r="AO81" s="54">
        <v>42897444</v>
      </c>
      <c r="AP81" s="54">
        <v>13523232</v>
      </c>
      <c r="AQ81" s="54">
        <v>29020777.461999819</v>
      </c>
      <c r="AR81" s="54">
        <v>38375070.165000297</v>
      </c>
      <c r="AS81" s="54">
        <v>53600379.245999932</v>
      </c>
      <c r="AT81" s="54">
        <v>12599797.516999971</v>
      </c>
    </row>
    <row r="82" spans="1:46" x14ac:dyDescent="0.15">
      <c r="A82" s="11" t="s">
        <v>75</v>
      </c>
      <c r="B82" s="9">
        <v>-1219407</v>
      </c>
      <c r="C82" s="9">
        <v>-1911272</v>
      </c>
      <c r="D82" s="9">
        <v>-3199483</v>
      </c>
      <c r="E82" s="35">
        <v>-2525576</v>
      </c>
      <c r="F82" s="9">
        <v>-799722</v>
      </c>
      <c r="G82" s="9">
        <v>-1409771</v>
      </c>
      <c r="H82" s="9">
        <v>-1514572</v>
      </c>
      <c r="I82" s="35">
        <v>-2576715</v>
      </c>
      <c r="J82" s="9">
        <v>-434345</v>
      </c>
      <c r="K82" s="9">
        <v>-1762951</v>
      </c>
      <c r="L82" s="9">
        <v>-3165105</v>
      </c>
      <c r="M82" s="35">
        <v>-4409219</v>
      </c>
      <c r="N82" s="9">
        <v>-1011986</v>
      </c>
      <c r="O82" s="9">
        <v>-1604377</v>
      </c>
      <c r="P82" s="9">
        <v>-3032972</v>
      </c>
      <c r="Q82" s="35">
        <v>-4534444</v>
      </c>
      <c r="R82" s="9">
        <v>-654036</v>
      </c>
      <c r="S82" s="62">
        <v>-1354325</v>
      </c>
      <c r="T82" s="9">
        <v>-1314149</v>
      </c>
      <c r="U82" s="35">
        <v>-818722</v>
      </c>
      <c r="V82" s="9">
        <v>-476723</v>
      </c>
      <c r="W82" s="9">
        <v>-1122439</v>
      </c>
      <c r="X82" s="9">
        <v>-1727873</v>
      </c>
      <c r="Y82" s="35">
        <v>-2217410</v>
      </c>
      <c r="Z82" s="9">
        <v>-454802</v>
      </c>
      <c r="AA82" s="9">
        <v>-300139</v>
      </c>
      <c r="AB82" s="9">
        <v>-666210</v>
      </c>
      <c r="AC82" s="35">
        <v>857683.75187754747</v>
      </c>
      <c r="AD82" s="9">
        <v>-770846.7728839562</v>
      </c>
      <c r="AE82" s="9">
        <v>-885332.0372299056</v>
      </c>
      <c r="AF82" s="9">
        <v>-2070436.9974081018</v>
      </c>
      <c r="AG82" s="35">
        <v>-3918057</v>
      </c>
      <c r="AH82" s="9">
        <v>-534441</v>
      </c>
      <c r="AI82" s="9">
        <v>-2274079.4090000009</v>
      </c>
      <c r="AJ82" s="9">
        <v>-2873967.9046000023</v>
      </c>
      <c r="AK82" s="9">
        <v>-3725815.3825599994</v>
      </c>
      <c r="AL82" s="9">
        <v>-1840967.24652</v>
      </c>
      <c r="AM82" s="9">
        <v>-4860234.4874800015</v>
      </c>
      <c r="AN82" s="9">
        <v>-9391730.3104300015</v>
      </c>
      <c r="AO82" s="9">
        <v>-11889083</v>
      </c>
      <c r="AP82" s="9">
        <v>-2772426</v>
      </c>
      <c r="AQ82" s="9">
        <v>-6571981.7171100015</v>
      </c>
      <c r="AR82" s="9">
        <v>-7322487.7884900011</v>
      </c>
      <c r="AS82" s="9">
        <v>-13089845.596879996</v>
      </c>
      <c r="AT82" s="9">
        <v>-1206745.36317</v>
      </c>
    </row>
    <row r="83" spans="1:46" x14ac:dyDescent="0.15">
      <c r="A83" s="14" t="s">
        <v>76</v>
      </c>
      <c r="B83" s="16">
        <v>4524847</v>
      </c>
      <c r="C83" s="16">
        <v>6778114</v>
      </c>
      <c r="D83" s="16">
        <v>10147914</v>
      </c>
      <c r="E83" s="16">
        <v>13347304</v>
      </c>
      <c r="F83" s="16">
        <v>2456230</v>
      </c>
      <c r="G83" s="16">
        <v>4874084</v>
      </c>
      <c r="H83" s="16">
        <v>7756209</v>
      </c>
      <c r="I83" s="16">
        <v>10998383</v>
      </c>
      <c r="J83" s="16">
        <v>3077997</v>
      </c>
      <c r="K83" s="16">
        <v>6155329</v>
      </c>
      <c r="L83" s="16">
        <v>9232907.2190000042</v>
      </c>
      <c r="M83" s="16">
        <v>12724323</v>
      </c>
      <c r="N83" s="16">
        <v>3313221</v>
      </c>
      <c r="O83" s="16">
        <v>5258049</v>
      </c>
      <c r="P83" s="16">
        <v>8234765</v>
      </c>
      <c r="Q83" s="16">
        <v>12708587</v>
      </c>
      <c r="R83" s="16">
        <v>3062137</v>
      </c>
      <c r="S83" s="63">
        <v>7856818</v>
      </c>
      <c r="T83" s="16">
        <v>10659328.086000025</v>
      </c>
      <c r="U83" s="16">
        <v>14951372.135999918</v>
      </c>
      <c r="V83" s="16">
        <v>3405623.5620000362</v>
      </c>
      <c r="W83" s="16">
        <v>7880385.0239998698</v>
      </c>
      <c r="X83" s="16">
        <v>12465438.596000016</v>
      </c>
      <c r="Y83" s="16">
        <v>17183695.603999615</v>
      </c>
      <c r="Z83" s="16">
        <f>Z81+Z82</f>
        <v>2653538</v>
      </c>
      <c r="AA83" s="16">
        <f>AA81+AA82</f>
        <v>4538792</v>
      </c>
      <c r="AB83" s="16">
        <f>AB81+AB82</f>
        <v>6068855</v>
      </c>
      <c r="AC83" s="16">
        <f t="shared" ref="AC83:AD83" si="11">AC81+AC82</f>
        <v>10439890.377479229</v>
      </c>
      <c r="AD83" s="16">
        <f t="shared" si="11"/>
        <v>5999862.2163158655</v>
      </c>
      <c r="AE83" s="16">
        <v>10791442.970115282</v>
      </c>
      <c r="AF83" s="16">
        <v>15836299.963448899</v>
      </c>
      <c r="AG83" s="16">
        <v>19678543</v>
      </c>
      <c r="AH83" s="16">
        <v>3664904</v>
      </c>
      <c r="AI83" s="16">
        <v>10087125.85049998</v>
      </c>
      <c r="AJ83" s="16">
        <v>17009490.769400094</v>
      </c>
      <c r="AK83" s="16">
        <v>23047277.564439982</v>
      </c>
      <c r="AL83" s="16">
        <v>7517955.9174800683</v>
      </c>
      <c r="AM83" s="16">
        <v>15875652.874519946</v>
      </c>
      <c r="AN83" s="16">
        <v>24036019.663569655</v>
      </c>
      <c r="AO83" s="16">
        <v>31008361</v>
      </c>
      <c r="AP83" s="16">
        <v>10750806</v>
      </c>
      <c r="AQ83" s="16">
        <v>22448795.744889818</v>
      </c>
      <c r="AR83" s="16">
        <v>31052582.376510296</v>
      </c>
      <c r="AS83" s="16">
        <v>40510533.649119936</v>
      </c>
      <c r="AT83" s="16">
        <v>11393052.153829971</v>
      </c>
    </row>
    <row r="84" spans="1:46" x14ac:dyDescent="0.15">
      <c r="A84" s="11" t="s">
        <v>77</v>
      </c>
      <c r="B84" s="13"/>
      <c r="C84" s="13"/>
      <c r="D84" s="13"/>
      <c r="E84" s="37"/>
      <c r="F84" s="13"/>
      <c r="G84" s="13"/>
      <c r="H84" s="13"/>
      <c r="I84" s="37"/>
      <c r="J84" s="13"/>
      <c r="K84" s="13"/>
      <c r="L84" s="13">
        <v>0</v>
      </c>
      <c r="M84" s="37"/>
      <c r="N84" s="13"/>
      <c r="O84" s="13"/>
      <c r="P84" s="13"/>
      <c r="Q84" s="37"/>
      <c r="R84" s="13"/>
      <c r="S84" s="68"/>
      <c r="T84" s="13"/>
      <c r="U84" s="37">
        <v>0</v>
      </c>
      <c r="V84" s="13">
        <v>0</v>
      </c>
      <c r="W84" s="13">
        <v>0</v>
      </c>
      <c r="X84" s="13"/>
      <c r="Y84" s="37"/>
      <c r="Z84" s="13"/>
      <c r="AA84" s="13"/>
      <c r="AB84" s="13"/>
      <c r="AG84" s="1">
        <v>0</v>
      </c>
      <c r="AH84" s="13">
        <v>0</v>
      </c>
      <c r="AI84" s="13" t="s">
        <v>113</v>
      </c>
      <c r="AJ84" s="13" t="s">
        <v>113</v>
      </c>
      <c r="AK84" s="13" t="s">
        <v>113</v>
      </c>
      <c r="AL84" s="13" t="s">
        <v>113</v>
      </c>
      <c r="AM84" s="13" t="s">
        <v>113</v>
      </c>
      <c r="AN84" s="13" t="s">
        <v>113</v>
      </c>
      <c r="AO84" s="13"/>
      <c r="AP84" s="13"/>
      <c r="AQ84" s="13" t="s">
        <v>113</v>
      </c>
      <c r="AR84" s="13" t="s">
        <v>113</v>
      </c>
      <c r="AS84" s="13" t="s">
        <v>113</v>
      </c>
      <c r="AT84" s="13" t="s">
        <v>113</v>
      </c>
    </row>
    <row r="85" spans="1:46" x14ac:dyDescent="0.15">
      <c r="A85" s="11" t="s">
        <v>78</v>
      </c>
      <c r="B85" s="9">
        <v>4550698</v>
      </c>
      <c r="C85" s="9">
        <v>6704090</v>
      </c>
      <c r="D85" s="9">
        <v>10025673</v>
      </c>
      <c r="E85" s="35">
        <v>13201850</v>
      </c>
      <c r="F85" s="9">
        <v>2487144</v>
      </c>
      <c r="G85" s="9">
        <v>4895550</v>
      </c>
      <c r="H85" s="9">
        <v>7728757</v>
      </c>
      <c r="I85" s="35">
        <v>10914478</v>
      </c>
      <c r="J85" s="9">
        <v>3030766</v>
      </c>
      <c r="K85" s="9">
        <v>6101016</v>
      </c>
      <c r="L85" s="9">
        <v>9171160.2190000042</v>
      </c>
      <c r="M85" s="35">
        <v>12628418</v>
      </c>
      <c r="N85" s="9">
        <v>3295646</v>
      </c>
      <c r="O85" s="9">
        <v>5247691</v>
      </c>
      <c r="P85" s="9">
        <v>8256944</v>
      </c>
      <c r="Q85" s="35">
        <v>12724655</v>
      </c>
      <c r="R85" s="9">
        <v>3144270</v>
      </c>
      <c r="S85" s="62">
        <v>7938057</v>
      </c>
      <c r="T85" s="9">
        <v>10704929</v>
      </c>
      <c r="U85" s="35">
        <v>14986493</v>
      </c>
      <c r="V85" s="9">
        <v>3409050</v>
      </c>
      <c r="W85" s="9">
        <v>7937248</v>
      </c>
      <c r="X85" s="9">
        <v>12461833</v>
      </c>
      <c r="Y85" s="35">
        <v>17165280</v>
      </c>
      <c r="Z85" s="9">
        <v>2656181</v>
      </c>
      <c r="AA85" s="9">
        <v>4527364</v>
      </c>
      <c r="AB85" s="9">
        <v>6014680</v>
      </c>
      <c r="AC85" s="35">
        <v>10360266.86088632</v>
      </c>
      <c r="AD85" s="9">
        <v>5962968.2363158828</v>
      </c>
      <c r="AE85" s="9">
        <v>10712831</v>
      </c>
      <c r="AF85" s="9">
        <v>15842594.563251419</v>
      </c>
      <c r="AG85" s="35">
        <v>19600971</v>
      </c>
      <c r="AH85" s="9">
        <v>3571843</v>
      </c>
      <c r="AI85" s="9">
        <v>10016267.870817194</v>
      </c>
      <c r="AJ85" s="9">
        <v>17026608.282400005</v>
      </c>
      <c r="AK85" s="9">
        <v>23047812.095439985</v>
      </c>
      <c r="AL85" s="9">
        <v>7515075.0162551505</v>
      </c>
      <c r="AM85" s="9">
        <v>15880133.632189127</v>
      </c>
      <c r="AN85" s="9">
        <v>24055616.583473027</v>
      </c>
      <c r="AO85" s="9">
        <v>31102951</v>
      </c>
      <c r="AP85" s="9">
        <v>10783227</v>
      </c>
      <c r="AQ85" s="9">
        <v>22516384.278358463</v>
      </c>
      <c r="AR85" s="9">
        <v>31139480.578510001</v>
      </c>
      <c r="AS85" s="9">
        <v>40580944.035810046</v>
      </c>
      <c r="AT85" s="9">
        <v>11394726.684359306</v>
      </c>
    </row>
    <row r="86" spans="1:46" x14ac:dyDescent="0.15">
      <c r="A86" s="11" t="s">
        <v>56</v>
      </c>
      <c r="B86" s="9">
        <v>-25851</v>
      </c>
      <c r="C86" s="9">
        <v>74024</v>
      </c>
      <c r="D86" s="9">
        <v>122241</v>
      </c>
      <c r="E86" s="35">
        <v>145454</v>
      </c>
      <c r="F86" s="9">
        <v>-30914</v>
      </c>
      <c r="G86" s="9">
        <v>-21466</v>
      </c>
      <c r="H86" s="9">
        <v>27452</v>
      </c>
      <c r="I86" s="35">
        <v>83905</v>
      </c>
      <c r="J86" s="9">
        <v>47231</v>
      </c>
      <c r="K86" s="9">
        <v>54313</v>
      </c>
      <c r="L86" s="9">
        <v>61747</v>
      </c>
      <c r="M86" s="35">
        <v>95905</v>
      </c>
      <c r="N86" s="9">
        <v>17575</v>
      </c>
      <c r="O86" s="9">
        <v>10358</v>
      </c>
      <c r="P86" s="9">
        <v>-22179</v>
      </c>
      <c r="Q86" s="35">
        <v>-16068</v>
      </c>
      <c r="R86" s="9">
        <v>-82133</v>
      </c>
      <c r="S86" s="62">
        <v>-81239</v>
      </c>
      <c r="T86" s="9">
        <v>-45601</v>
      </c>
      <c r="U86" s="35">
        <v>-35121</v>
      </c>
      <c r="V86" s="9">
        <v>-3426</v>
      </c>
      <c r="W86" s="9">
        <v>-56863</v>
      </c>
      <c r="X86" s="9">
        <v>3606</v>
      </c>
      <c r="Y86" s="35">
        <v>18416</v>
      </c>
      <c r="Z86" s="9">
        <v>-2643</v>
      </c>
      <c r="AA86" s="9">
        <v>11428</v>
      </c>
      <c r="AB86" s="9">
        <v>54175</v>
      </c>
      <c r="AC86" s="35">
        <v>79623.2585928927</v>
      </c>
      <c r="AD86" s="9">
        <v>36894</v>
      </c>
      <c r="AE86" s="9">
        <v>78612</v>
      </c>
      <c r="AF86" s="9">
        <v>-6294.5998025206</v>
      </c>
      <c r="AG86" s="35">
        <v>77572</v>
      </c>
      <c r="AH86" s="9">
        <v>93061</v>
      </c>
      <c r="AI86" s="9">
        <v>70857.97968278575</v>
      </c>
      <c r="AJ86" s="9">
        <v>-17117.512999911003</v>
      </c>
      <c r="AK86" s="9">
        <v>-534.53100000482118</v>
      </c>
      <c r="AL86" s="9">
        <v>2880.9012249176276</v>
      </c>
      <c r="AM86" s="9">
        <v>-4480.757669180317</v>
      </c>
      <c r="AN86" s="9">
        <v>-19596.919903372906</v>
      </c>
      <c r="AO86" s="9">
        <v>-94590</v>
      </c>
      <c r="AP86" s="9">
        <v>-32421</v>
      </c>
      <c r="AQ86" s="9">
        <v>-67588.533468646681</v>
      </c>
      <c r="AR86" s="9">
        <v>-86898.201999705576</v>
      </c>
      <c r="AS86" s="9">
        <v>-70410.386690113053</v>
      </c>
      <c r="AT86" s="9">
        <v>-1674.5305293348435</v>
      </c>
    </row>
    <row r="87" spans="1:46" x14ac:dyDescent="0.15">
      <c r="A87" s="14" t="s">
        <v>76</v>
      </c>
      <c r="B87" s="16">
        <v>4524847</v>
      </c>
      <c r="C87" s="16">
        <v>6778114</v>
      </c>
      <c r="D87" s="16">
        <v>10147914</v>
      </c>
      <c r="E87" s="16">
        <v>13347304</v>
      </c>
      <c r="F87" s="16">
        <v>2456230</v>
      </c>
      <c r="G87" s="16">
        <v>4874084</v>
      </c>
      <c r="H87" s="16">
        <v>7756209</v>
      </c>
      <c r="I87" s="16">
        <v>10998383</v>
      </c>
      <c r="J87" s="16">
        <v>3077997</v>
      </c>
      <c r="K87" s="16">
        <v>6155329</v>
      </c>
      <c r="L87" s="16">
        <v>9232907.2190000042</v>
      </c>
      <c r="M87" s="16">
        <v>12724323</v>
      </c>
      <c r="N87" s="16">
        <v>3313221</v>
      </c>
      <c r="O87" s="16">
        <v>5258049</v>
      </c>
      <c r="P87" s="16">
        <v>8234765</v>
      </c>
      <c r="Q87" s="16">
        <v>12708587</v>
      </c>
      <c r="R87" s="16">
        <v>3062137</v>
      </c>
      <c r="S87" s="63">
        <v>7856818</v>
      </c>
      <c r="T87" s="16">
        <v>10659328</v>
      </c>
      <c r="U87" s="16">
        <v>14951372</v>
      </c>
      <c r="V87" s="16">
        <v>3405624</v>
      </c>
      <c r="W87" s="16">
        <v>7880385</v>
      </c>
      <c r="X87" s="16">
        <v>12465439</v>
      </c>
      <c r="Y87" s="16">
        <v>17183696</v>
      </c>
      <c r="Z87" s="16">
        <f>Z85+Z86</f>
        <v>2653538</v>
      </c>
      <c r="AA87" s="16">
        <f>AA85+AA86</f>
        <v>4538792</v>
      </c>
      <c r="AB87" s="16">
        <f>AB85+AB86</f>
        <v>6068855</v>
      </c>
      <c r="AC87" s="16">
        <f t="shared" ref="AC87:AD87" si="12">AC85+AC86</f>
        <v>10439890.119479213</v>
      </c>
      <c r="AD87" s="16">
        <f t="shared" si="12"/>
        <v>5999862.2363158828</v>
      </c>
      <c r="AE87" s="16">
        <v>10791443</v>
      </c>
      <c r="AF87" s="16">
        <v>15836299.963448899</v>
      </c>
      <c r="AG87" s="16">
        <v>19678543</v>
      </c>
      <c r="AH87" s="16">
        <v>3664904</v>
      </c>
      <c r="AI87" s="16">
        <v>10087125.85049998</v>
      </c>
      <c r="AJ87" s="16">
        <v>17009490.769400094</v>
      </c>
      <c r="AK87" s="16">
        <v>23047277.564439982</v>
      </c>
      <c r="AL87" s="16">
        <v>7517955.9174800683</v>
      </c>
      <c r="AM87" s="16">
        <v>15875652.874519946</v>
      </c>
      <c r="AN87" s="16">
        <v>24036019.663569655</v>
      </c>
      <c r="AO87" s="16">
        <v>31008361</v>
      </c>
      <c r="AP87" s="16">
        <v>10750806</v>
      </c>
      <c r="AQ87" s="16">
        <v>22448795.744889818</v>
      </c>
      <c r="AR87" s="16">
        <v>31052582.376510296</v>
      </c>
      <c r="AS87" s="16">
        <v>40510533.649119936</v>
      </c>
      <c r="AT87" s="16">
        <v>11393052.153829971</v>
      </c>
    </row>
    <row r="88" spans="1:46" ht="15" customHeight="1" x14ac:dyDescent="0.15">
      <c r="AO88" s="52"/>
      <c r="AP88" s="52"/>
      <c r="AS88" s="52">
        <v>0</v>
      </c>
      <c r="AT88" s="52">
        <v>0</v>
      </c>
    </row>
    <row r="89" spans="1:46" x14ac:dyDescent="0.15">
      <c r="N89" s="41"/>
    </row>
    <row r="90" spans="1:46" x14ac:dyDescent="0.15">
      <c r="A90" s="2"/>
      <c r="B90" s="2"/>
      <c r="C90" s="2"/>
      <c r="D90" s="2"/>
      <c r="F90" s="2"/>
      <c r="G90" s="2"/>
      <c r="H90" s="2"/>
      <c r="J90" s="2"/>
      <c r="K90" s="2"/>
      <c r="L90" s="2"/>
      <c r="N90" s="41"/>
      <c r="O90" s="2"/>
      <c r="P90" s="2"/>
      <c r="Q90" s="2"/>
      <c r="R90" s="2"/>
      <c r="S90" s="2"/>
      <c r="T90" s="2"/>
      <c r="U90" s="2"/>
      <c r="V90" s="2"/>
      <c r="W90" s="2"/>
      <c r="AO90" s="99"/>
      <c r="AP90" s="99"/>
      <c r="AS90" s="99">
        <v>3.1006336212158203E-4</v>
      </c>
      <c r="AT90" s="99">
        <v>0</v>
      </c>
    </row>
    <row r="91" spans="1:46" x14ac:dyDescent="0.15">
      <c r="A91" s="2"/>
      <c r="B91" s="3"/>
      <c r="C91" s="3"/>
      <c r="D91" s="3"/>
      <c r="F91" s="3"/>
      <c r="G91" s="3"/>
      <c r="H91" s="3"/>
      <c r="J91" s="3"/>
      <c r="K91" s="3"/>
      <c r="L91" s="3"/>
      <c r="N91" s="49"/>
      <c r="O91" s="3"/>
      <c r="P91" s="3"/>
      <c r="Q91" s="3"/>
      <c r="R91" s="3"/>
      <c r="S91" s="3"/>
      <c r="T91" s="3"/>
      <c r="U91" s="3"/>
      <c r="V91" s="3"/>
      <c r="W91" s="3"/>
    </row>
    <row r="92" spans="1:46" x14ac:dyDescent="0.15">
      <c r="A92" s="2"/>
      <c r="B92" s="3"/>
      <c r="C92" s="3"/>
      <c r="D92" s="3"/>
      <c r="F92" s="3"/>
      <c r="G92" s="3"/>
      <c r="H92" s="3"/>
      <c r="J92" s="3"/>
      <c r="K92" s="3"/>
      <c r="L92" s="3"/>
      <c r="N92" s="42"/>
      <c r="O92" s="3"/>
      <c r="P92" s="3"/>
      <c r="Q92" s="3"/>
      <c r="R92" s="3"/>
      <c r="S92" s="3"/>
      <c r="T92" s="3"/>
      <c r="U92" s="3"/>
      <c r="V92" s="3"/>
      <c r="W92" s="3"/>
    </row>
    <row r="93" spans="1:46" x14ac:dyDescent="0.15">
      <c r="A93" s="2"/>
      <c r="B93" s="3"/>
      <c r="C93" s="3"/>
      <c r="D93" s="3"/>
      <c r="F93" s="3"/>
      <c r="G93" s="3"/>
      <c r="H93" s="3"/>
      <c r="J93" s="3"/>
      <c r="K93" s="3"/>
      <c r="L93" s="3"/>
      <c r="N93" s="50"/>
      <c r="O93" s="3"/>
      <c r="P93" s="3"/>
      <c r="Q93" s="3"/>
      <c r="R93" s="3"/>
      <c r="S93" s="3"/>
      <c r="T93" s="3"/>
      <c r="U93" s="3"/>
      <c r="V93" s="3"/>
      <c r="W93" s="3"/>
    </row>
    <row r="94" spans="1:46" x14ac:dyDescent="0.15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</row>
    <row r="95" spans="1:46" x14ac:dyDescent="0.15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46" x14ac:dyDescent="0.15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15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15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15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15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15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15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15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15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15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15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15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15">
      <c r="N108" s="3"/>
    </row>
    <row r="109" spans="1:23" x14ac:dyDescent="0.15">
      <c r="N109" s="3"/>
    </row>
    <row r="110" spans="1:23" x14ac:dyDescent="0.15">
      <c r="N110" s="3"/>
    </row>
    <row r="113" spans="14:14" x14ac:dyDescent="0.15">
      <c r="N113" s="47"/>
    </row>
    <row r="114" spans="14:14" x14ac:dyDescent="0.15">
      <c r="N114" s="47"/>
    </row>
    <row r="115" spans="14:14" x14ac:dyDescent="0.15">
      <c r="N115" s="47"/>
    </row>
    <row r="116" spans="14:14" x14ac:dyDescent="0.15">
      <c r="N116" s="3"/>
    </row>
    <row r="118" spans="14:14" x14ac:dyDescent="0.15">
      <c r="N118" s="51"/>
    </row>
    <row r="119" spans="14:14" x14ac:dyDescent="0.15">
      <c r="N119" s="51"/>
    </row>
  </sheetData>
  <mergeCells count="2">
    <mergeCell ref="A2:A3"/>
    <mergeCell ref="A64:A65"/>
  </mergeCells>
  <pageMargins left="0.23622047244094491" right="0.23622047244094491" top="0.35433070866141736" bottom="0.35433070866141736" header="0.31496062992125984" footer="0.31496062992125984"/>
  <pageSetup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130"/>
  <sheetViews>
    <sheetView showGridLines="0" zoomScaleNormal="100" workbookViewId="0">
      <pane xSplit="1" ySplit="4" topLeftCell="AL5" activePane="bottomRight" state="frozen"/>
      <selection activeCell="AV15" sqref="AV15"/>
      <selection pane="topRight" activeCell="AV15" sqref="AV15"/>
      <selection pane="bottomLeft" activeCell="AV15" sqref="AV15"/>
      <selection pane="bottomRight" activeCell="AT6" sqref="AT6"/>
    </sheetView>
  </sheetViews>
  <sheetFormatPr baseColWidth="10" defaultColWidth="11.42578125" defaultRowHeight="10.5" x14ac:dyDescent="0.15"/>
  <cols>
    <col min="1" max="1" width="49.140625" style="1" customWidth="1"/>
    <col min="2" max="4" width="14.140625" style="1" customWidth="1"/>
    <col min="5" max="5" width="12.140625" style="1" bestFit="1" customWidth="1"/>
    <col min="6" max="8" width="14.140625" style="1" customWidth="1"/>
    <col min="9" max="9" width="11.42578125" style="1"/>
    <col min="10" max="12" width="14.140625" style="1" customWidth="1"/>
    <col min="13" max="13" width="11.42578125" style="1"/>
    <col min="14" max="18" width="14.140625" style="1" customWidth="1"/>
    <col min="19" max="19" width="14.140625" style="65" customWidth="1"/>
    <col min="20" max="23" width="14.140625" style="1" customWidth="1"/>
    <col min="24" max="27" width="13.5703125" style="1" customWidth="1"/>
    <col min="28" max="32" width="11.42578125" style="1"/>
    <col min="33" max="33" width="13.5703125" style="1" customWidth="1"/>
    <col min="34" max="16384" width="11.42578125" style="1"/>
  </cols>
  <sheetData>
    <row r="1" spans="1:46" ht="12.75" x14ac:dyDescent="0.15">
      <c r="A1" s="87" t="s">
        <v>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  <c r="T1" s="88"/>
      <c r="U1" s="88"/>
      <c r="V1" s="88"/>
      <c r="W1" s="88"/>
      <c r="X1" s="88"/>
      <c r="Y1" s="88"/>
      <c r="Z1" s="88"/>
      <c r="AA1" s="88"/>
      <c r="AB1" s="88"/>
      <c r="AC1" s="88" t="s">
        <v>108</v>
      </c>
      <c r="AD1" s="88" t="s">
        <v>108</v>
      </c>
      <c r="AE1" s="88" t="s">
        <v>108</v>
      </c>
      <c r="AF1" s="88" t="s">
        <v>108</v>
      </c>
      <c r="AG1" s="88" t="s">
        <v>108</v>
      </c>
      <c r="AH1" s="88" t="s">
        <v>108</v>
      </c>
      <c r="AI1" s="88" t="s">
        <v>108</v>
      </c>
      <c r="AJ1" s="88" t="s">
        <v>108</v>
      </c>
      <c r="AK1" s="88" t="s">
        <v>108</v>
      </c>
      <c r="AL1" s="88" t="s">
        <v>108</v>
      </c>
      <c r="AM1" s="88" t="s">
        <v>108</v>
      </c>
      <c r="AN1" s="88" t="s">
        <v>108</v>
      </c>
      <c r="AO1" s="88" t="s">
        <v>108</v>
      </c>
      <c r="AP1" s="88" t="s">
        <v>108</v>
      </c>
      <c r="AQ1" s="88" t="s">
        <v>108</v>
      </c>
      <c r="AR1" s="88" t="s">
        <v>108</v>
      </c>
      <c r="AS1" s="88" t="s">
        <v>108</v>
      </c>
      <c r="AT1" s="88" t="s">
        <v>108</v>
      </c>
    </row>
    <row r="2" spans="1:46" ht="10.5" customHeight="1" x14ac:dyDescent="0.15">
      <c r="A2" s="104" t="s">
        <v>19</v>
      </c>
      <c r="B2" s="88">
        <v>41729</v>
      </c>
      <c r="C2" s="88">
        <v>41820</v>
      </c>
      <c r="D2" s="88">
        <v>41912</v>
      </c>
      <c r="E2" s="88" t="s">
        <v>1</v>
      </c>
      <c r="F2" s="88" t="s">
        <v>3</v>
      </c>
      <c r="G2" s="88" t="s">
        <v>4</v>
      </c>
      <c r="H2" s="88" t="s">
        <v>5</v>
      </c>
      <c r="I2" s="88" t="s">
        <v>2</v>
      </c>
      <c r="J2" s="88" t="s">
        <v>6</v>
      </c>
      <c r="K2" s="88" t="s">
        <v>12</v>
      </c>
      <c r="L2" s="88" t="s">
        <v>11</v>
      </c>
      <c r="M2" s="88" t="s">
        <v>13</v>
      </c>
      <c r="N2" s="88" t="s">
        <v>14</v>
      </c>
      <c r="O2" s="88" t="s">
        <v>15</v>
      </c>
      <c r="P2" s="88" t="s">
        <v>16</v>
      </c>
      <c r="Q2" s="88" t="s">
        <v>17</v>
      </c>
      <c r="R2" s="88" t="s">
        <v>18</v>
      </c>
      <c r="S2" s="89" t="s">
        <v>83</v>
      </c>
      <c r="T2" s="88" t="s">
        <v>84</v>
      </c>
      <c r="U2" s="88" t="s">
        <v>90</v>
      </c>
      <c r="V2" s="88" t="s">
        <v>92</v>
      </c>
      <c r="W2" s="88" t="s">
        <v>93</v>
      </c>
      <c r="X2" s="88" t="s">
        <v>94</v>
      </c>
      <c r="Y2" s="88" t="s">
        <v>95</v>
      </c>
      <c r="Z2" s="88" t="s">
        <v>96</v>
      </c>
      <c r="AA2" s="88" t="s">
        <v>102</v>
      </c>
      <c r="AB2" s="88" t="s">
        <v>103</v>
      </c>
      <c r="AC2" s="88" t="s">
        <v>105</v>
      </c>
      <c r="AD2" s="88" t="s">
        <v>106</v>
      </c>
      <c r="AE2" s="88" t="s">
        <v>107</v>
      </c>
      <c r="AF2" s="88" t="s">
        <v>110</v>
      </c>
      <c r="AG2" s="88" t="s">
        <v>111</v>
      </c>
      <c r="AH2" s="88" t="s">
        <v>112</v>
      </c>
      <c r="AI2" s="88">
        <v>44742</v>
      </c>
      <c r="AJ2" s="88">
        <v>44834</v>
      </c>
      <c r="AK2" s="88">
        <v>44926</v>
      </c>
      <c r="AL2" s="88">
        <v>45016</v>
      </c>
      <c r="AM2" s="88">
        <v>45107</v>
      </c>
      <c r="AN2" s="88">
        <v>45199</v>
      </c>
      <c r="AO2" s="88">
        <v>45291</v>
      </c>
      <c r="AP2" s="88">
        <v>45382</v>
      </c>
      <c r="AQ2" s="88">
        <v>45473</v>
      </c>
      <c r="AR2" s="88">
        <v>45565</v>
      </c>
      <c r="AS2" s="88">
        <v>45656</v>
      </c>
      <c r="AT2" s="88">
        <v>45747</v>
      </c>
    </row>
    <row r="3" spans="1:46" ht="10.5" customHeight="1" x14ac:dyDescent="0.15">
      <c r="A3" s="104"/>
      <c r="B3" s="90" t="s">
        <v>85</v>
      </c>
      <c r="C3" s="90" t="s">
        <v>85</v>
      </c>
      <c r="D3" s="90" t="s">
        <v>85</v>
      </c>
      <c r="E3" s="90" t="s">
        <v>85</v>
      </c>
      <c r="F3" s="90" t="s">
        <v>85</v>
      </c>
      <c r="G3" s="90" t="s">
        <v>85</v>
      </c>
      <c r="H3" s="90" t="s">
        <v>85</v>
      </c>
      <c r="I3" s="90" t="s">
        <v>85</v>
      </c>
      <c r="J3" s="90" t="s">
        <v>85</v>
      </c>
      <c r="K3" s="90" t="s">
        <v>85</v>
      </c>
      <c r="L3" s="90" t="s">
        <v>85</v>
      </c>
      <c r="M3" s="90" t="s">
        <v>85</v>
      </c>
      <c r="N3" s="90" t="s">
        <v>85</v>
      </c>
      <c r="O3" s="90" t="s">
        <v>85</v>
      </c>
      <c r="P3" s="90" t="s">
        <v>85</v>
      </c>
      <c r="Q3" s="90" t="s">
        <v>85</v>
      </c>
      <c r="R3" s="90" t="s">
        <v>85</v>
      </c>
      <c r="S3" s="90" t="s">
        <v>85</v>
      </c>
      <c r="T3" s="90" t="s">
        <v>85</v>
      </c>
      <c r="U3" s="90" t="s">
        <v>85</v>
      </c>
      <c r="V3" s="90" t="s">
        <v>85</v>
      </c>
      <c r="W3" s="90" t="s">
        <v>85</v>
      </c>
      <c r="X3" s="90" t="s">
        <v>85</v>
      </c>
      <c r="Y3" s="90" t="s">
        <v>85</v>
      </c>
      <c r="Z3" s="90" t="s">
        <v>85</v>
      </c>
      <c r="AA3" s="90" t="s">
        <v>85</v>
      </c>
      <c r="AB3" s="90" t="s">
        <v>85</v>
      </c>
      <c r="AC3" s="90" t="s">
        <v>85</v>
      </c>
      <c r="AD3" s="90" t="s">
        <v>85</v>
      </c>
      <c r="AE3" s="90" t="s">
        <v>85</v>
      </c>
      <c r="AF3" s="90" t="s">
        <v>85</v>
      </c>
      <c r="AG3" s="90" t="s">
        <v>85</v>
      </c>
      <c r="AH3" s="90" t="s">
        <v>85</v>
      </c>
      <c r="AI3" s="90" t="s">
        <v>85</v>
      </c>
      <c r="AJ3" s="90" t="s">
        <v>85</v>
      </c>
      <c r="AK3" s="90" t="s">
        <v>85</v>
      </c>
      <c r="AL3" s="90" t="s">
        <v>85</v>
      </c>
      <c r="AM3" s="90" t="s">
        <v>85</v>
      </c>
      <c r="AN3" s="90" t="s">
        <v>85</v>
      </c>
      <c r="AO3" s="90" t="s">
        <v>85</v>
      </c>
      <c r="AP3" s="90" t="s">
        <v>85</v>
      </c>
      <c r="AQ3" s="90" t="s">
        <v>85</v>
      </c>
      <c r="AR3" s="90" t="s">
        <v>85</v>
      </c>
      <c r="AS3" s="90" t="s">
        <v>0</v>
      </c>
      <c r="AT3" s="100" t="s">
        <v>0</v>
      </c>
    </row>
    <row r="4" spans="1:46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</row>
    <row r="5" spans="1:46" x14ac:dyDescent="0.15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Y5" s="85"/>
      <c r="AG5" s="85"/>
    </row>
    <row r="6" spans="1:46" x14ac:dyDescent="0.15">
      <c r="A6" s="8" t="s">
        <v>21</v>
      </c>
      <c r="B6" s="9"/>
      <c r="C6" s="9"/>
      <c r="D6" s="9"/>
      <c r="E6" s="35">
        <v>5347406</v>
      </c>
      <c r="F6" s="9">
        <v>4834531</v>
      </c>
      <c r="G6" s="9">
        <v>5492303</v>
      </c>
      <c r="H6" s="9">
        <v>15267306</v>
      </c>
      <c r="I6" s="35">
        <v>11850599</v>
      </c>
      <c r="J6" s="9">
        <v>7590792</v>
      </c>
      <c r="K6" s="9">
        <v>2058190</v>
      </c>
      <c r="L6" s="9">
        <v>2439267</v>
      </c>
      <c r="M6" s="35">
        <v>5272581</v>
      </c>
      <c r="N6" s="9">
        <v>6515123</v>
      </c>
      <c r="O6" s="9">
        <v>6665101</v>
      </c>
      <c r="P6" s="9">
        <v>5985090</v>
      </c>
      <c r="Q6" s="35">
        <v>15225076</v>
      </c>
      <c r="R6" s="9">
        <v>9929229</v>
      </c>
      <c r="S6" s="62">
        <v>14401004</v>
      </c>
      <c r="T6" s="9">
        <v>7957530</v>
      </c>
      <c r="U6" s="35">
        <v>9677092</v>
      </c>
      <c r="V6" s="9">
        <v>9807161</v>
      </c>
      <c r="W6" s="9">
        <v>4349078</v>
      </c>
      <c r="X6" s="9">
        <v>6526620</v>
      </c>
      <c r="Y6" s="35">
        <v>4691930</v>
      </c>
      <c r="Z6" s="9">
        <v>3673574.6360000009</v>
      </c>
      <c r="AA6" s="9">
        <v>4620030</v>
      </c>
      <c r="AB6" s="9">
        <v>9761066.5500000007</v>
      </c>
      <c r="AC6" s="35">
        <v>18931387.614999998</v>
      </c>
      <c r="AD6" s="9">
        <v>11912251.226</v>
      </c>
      <c r="AE6" s="9">
        <v>6013227.7700000005</v>
      </c>
      <c r="AF6" s="9">
        <v>6238411.3119999999</v>
      </c>
      <c r="AG6" s="35">
        <v>16060840</v>
      </c>
      <c r="AH6" s="9">
        <v>12904938</v>
      </c>
      <c r="AI6" s="9">
        <v>2620664.2590000001</v>
      </c>
      <c r="AJ6" s="9">
        <v>3037046.591</v>
      </c>
      <c r="AK6" s="9">
        <v>15002586.410999997</v>
      </c>
      <c r="AL6" s="9">
        <v>7598022.9469999997</v>
      </c>
      <c r="AM6" s="9">
        <v>7534431.466</v>
      </c>
      <c r="AN6" s="9">
        <v>4129602.1630000006</v>
      </c>
      <c r="AO6" s="9">
        <v>7341094</v>
      </c>
      <c r="AP6" s="9">
        <v>1376699</v>
      </c>
      <c r="AQ6" s="9">
        <v>12491121.647999998</v>
      </c>
      <c r="AR6" s="9">
        <v>6953014.7569999993</v>
      </c>
      <c r="AS6" s="9">
        <v>20541047.481000002</v>
      </c>
      <c r="AT6" s="9">
        <v>7908670.6669999994</v>
      </c>
    </row>
    <row r="7" spans="1:46" x14ac:dyDescent="0.15">
      <c r="A7" s="8" t="s">
        <v>22</v>
      </c>
      <c r="B7" s="9"/>
      <c r="C7" s="9"/>
      <c r="D7" s="9"/>
      <c r="E7" s="35">
        <v>288092</v>
      </c>
      <c r="F7" s="9">
        <v>273876</v>
      </c>
      <c r="G7" s="9">
        <v>273052</v>
      </c>
      <c r="H7" s="9">
        <v>272638</v>
      </c>
      <c r="I7" s="35">
        <v>273229</v>
      </c>
      <c r="J7" s="9">
        <v>273583</v>
      </c>
      <c r="K7" s="9">
        <v>273461</v>
      </c>
      <c r="L7" s="9">
        <v>273318</v>
      </c>
      <c r="M7" s="35">
        <v>273229</v>
      </c>
      <c r="N7" s="9">
        <v>273228</v>
      </c>
      <c r="O7" s="9">
        <v>273229</v>
      </c>
      <c r="P7" s="9">
        <v>273229</v>
      </c>
      <c r="Q7" s="35">
        <v>273229</v>
      </c>
      <c r="R7" s="9">
        <v>273229</v>
      </c>
      <c r="S7" s="62">
        <v>273228</v>
      </c>
      <c r="T7" s="9">
        <v>273229</v>
      </c>
      <c r="U7" s="35">
        <v>273229</v>
      </c>
      <c r="V7" s="9">
        <v>273229</v>
      </c>
      <c r="W7" s="9">
        <v>273229</v>
      </c>
      <c r="X7" s="9">
        <v>273229</v>
      </c>
      <c r="Y7" s="35">
        <v>273229</v>
      </c>
      <c r="Z7" s="9">
        <v>273229.04599999997</v>
      </c>
      <c r="AA7" s="9">
        <v>273229.04599999997</v>
      </c>
      <c r="AB7" s="9">
        <v>273229.04599999997</v>
      </c>
      <c r="AC7" s="35">
        <v>295591.11599999998</v>
      </c>
      <c r="AD7" s="9">
        <v>295590.61599999998</v>
      </c>
      <c r="AE7" s="9">
        <v>295590.61599999998</v>
      </c>
      <c r="AF7" s="9">
        <v>295590.61599999998</v>
      </c>
      <c r="AG7" s="35">
        <v>295592</v>
      </c>
      <c r="AH7" s="9">
        <v>295591</v>
      </c>
      <c r="AI7" s="9">
        <v>295590.61599999998</v>
      </c>
      <c r="AJ7" s="9">
        <v>295590.61599999998</v>
      </c>
      <c r="AK7" s="9">
        <v>295590.61599999998</v>
      </c>
      <c r="AL7" s="9">
        <v>295590.61599999998</v>
      </c>
      <c r="AM7" s="9">
        <v>295590.61599999998</v>
      </c>
      <c r="AN7" s="9">
        <v>295590.61599999998</v>
      </c>
      <c r="AO7" s="9">
        <v>261778</v>
      </c>
      <c r="AP7" s="9">
        <v>261778</v>
      </c>
      <c r="AQ7" s="9">
        <v>261777.954</v>
      </c>
      <c r="AR7" s="9">
        <v>261777.954</v>
      </c>
      <c r="AS7" s="9">
        <v>261777.954</v>
      </c>
      <c r="AT7" s="9">
        <v>261777.954</v>
      </c>
    </row>
    <row r="8" spans="1:46" x14ac:dyDescent="0.15">
      <c r="A8" s="8" t="s">
        <v>23</v>
      </c>
      <c r="B8" s="9"/>
      <c r="C8" s="9"/>
      <c r="D8" s="9"/>
      <c r="E8" s="35">
        <v>2246265</v>
      </c>
      <c r="F8" s="9">
        <v>3011611</v>
      </c>
      <c r="G8" s="9">
        <v>1951974</v>
      </c>
      <c r="H8" s="9">
        <v>2641930</v>
      </c>
      <c r="I8" s="35">
        <v>2540461</v>
      </c>
      <c r="J8" s="9">
        <v>1392422</v>
      </c>
      <c r="K8" s="9">
        <v>2503166</v>
      </c>
      <c r="L8" s="9">
        <v>4047290</v>
      </c>
      <c r="M8" s="35">
        <v>654933</v>
      </c>
      <c r="N8" s="9">
        <v>1326761</v>
      </c>
      <c r="O8" s="9">
        <v>1271516</v>
      </c>
      <c r="P8" s="9">
        <v>2461782</v>
      </c>
      <c r="Q8" s="35">
        <v>2490637</v>
      </c>
      <c r="R8" s="9">
        <v>3863748</v>
      </c>
      <c r="S8" s="62">
        <v>1447845</v>
      </c>
      <c r="T8" s="9">
        <v>1346817</v>
      </c>
      <c r="U8" s="35">
        <v>1360870</v>
      </c>
      <c r="V8" s="9">
        <v>1954317</v>
      </c>
      <c r="W8" s="9">
        <v>1870932</v>
      </c>
      <c r="X8" s="9">
        <v>994116</v>
      </c>
      <c r="Y8" s="35">
        <v>7018993</v>
      </c>
      <c r="Z8" s="9">
        <v>7753851.6580000008</v>
      </c>
      <c r="AA8" s="9">
        <v>1248389</v>
      </c>
      <c r="AB8" s="9">
        <v>718027.50199999998</v>
      </c>
      <c r="AC8" s="35">
        <v>7177031.0760000013</v>
      </c>
      <c r="AD8" s="9">
        <v>12460134.376000002</v>
      </c>
      <c r="AE8" s="9">
        <v>8488185.7799999993</v>
      </c>
      <c r="AF8" s="9">
        <v>2176521.804</v>
      </c>
      <c r="AG8" s="35">
        <v>3131978</v>
      </c>
      <c r="AH8" s="9">
        <v>3181725</v>
      </c>
      <c r="AI8" s="9">
        <v>1782294.5299999996</v>
      </c>
      <c r="AJ8" s="9">
        <v>1675632.9370000002</v>
      </c>
      <c r="AK8" s="9">
        <v>1664689.0399999996</v>
      </c>
      <c r="AL8" s="9">
        <v>2722669.02</v>
      </c>
      <c r="AM8" s="9">
        <v>1682158.0609999998</v>
      </c>
      <c r="AN8" s="9">
        <v>1885496.6129999999</v>
      </c>
      <c r="AO8" s="9">
        <v>2166275</v>
      </c>
      <c r="AP8" s="9">
        <v>1564117</v>
      </c>
      <c r="AQ8" s="9">
        <v>1705478.7819999999</v>
      </c>
      <c r="AR8" s="9">
        <v>1740031.1689999998</v>
      </c>
      <c r="AS8" s="9">
        <v>18988865.186000004</v>
      </c>
      <c r="AT8" s="9">
        <v>22958781.899999999</v>
      </c>
    </row>
    <row r="9" spans="1:46" x14ac:dyDescent="0.15">
      <c r="A9" s="8" t="s">
        <v>24</v>
      </c>
      <c r="B9" s="9"/>
      <c r="C9" s="9"/>
      <c r="D9" s="9"/>
      <c r="E9" s="35">
        <v>32706171</v>
      </c>
      <c r="F9" s="9">
        <v>11956316</v>
      </c>
      <c r="G9" s="9">
        <v>16520016</v>
      </c>
      <c r="H9" s="9">
        <v>11382797</v>
      </c>
      <c r="I9" s="35">
        <v>29629986</v>
      </c>
      <c r="J9" s="9">
        <v>18495194</v>
      </c>
      <c r="K9" s="9">
        <v>13451439</v>
      </c>
      <c r="L9" s="9">
        <v>14708640</v>
      </c>
      <c r="M9" s="35">
        <v>19400477</v>
      </c>
      <c r="N9" s="9">
        <v>13613008</v>
      </c>
      <c r="O9" s="9">
        <v>8447092</v>
      </c>
      <c r="P9" s="9">
        <v>4953973</v>
      </c>
      <c r="Q9" s="35">
        <v>2289383</v>
      </c>
      <c r="R9" s="9">
        <v>3596789</v>
      </c>
      <c r="S9" s="62">
        <v>4246385</v>
      </c>
      <c r="T9" s="9">
        <v>9781941</v>
      </c>
      <c r="U9" s="35">
        <v>14440593</v>
      </c>
      <c r="V9" s="9">
        <v>11192129</v>
      </c>
      <c r="W9" s="9">
        <v>8789814</v>
      </c>
      <c r="X9" s="9">
        <v>7995049</v>
      </c>
      <c r="Y9" s="35">
        <v>11859983</v>
      </c>
      <c r="Z9" s="9">
        <v>8508080.2009999994</v>
      </c>
      <c r="AA9" s="9">
        <v>13413996</v>
      </c>
      <c r="AB9" s="9">
        <v>17386570.446000002</v>
      </c>
      <c r="AC9" s="35">
        <v>22050505</v>
      </c>
      <c r="AD9" s="9">
        <v>22247235.557520799</v>
      </c>
      <c r="AE9" s="9">
        <v>25005633.867520779</v>
      </c>
      <c r="AF9" s="9">
        <v>24743755.681520782</v>
      </c>
      <c r="AG9" s="35">
        <v>30876887</v>
      </c>
      <c r="AH9" s="9">
        <v>33278972</v>
      </c>
      <c r="AI9" s="9">
        <v>37433880.245000005</v>
      </c>
      <c r="AJ9" s="9">
        <v>45296162.983999997</v>
      </c>
      <c r="AK9" s="9">
        <v>37038648.379999995</v>
      </c>
      <c r="AL9" s="9">
        <v>39866961.571000002</v>
      </c>
      <c r="AM9" s="9">
        <v>35907232.523000002</v>
      </c>
      <c r="AN9" s="9">
        <v>50662706.417000003</v>
      </c>
      <c r="AO9" s="9">
        <v>49751908</v>
      </c>
      <c r="AP9" s="9">
        <v>52949577</v>
      </c>
      <c r="AQ9" s="9">
        <v>41537588.889999993</v>
      </c>
      <c r="AR9" s="9">
        <v>42776285.452999994</v>
      </c>
      <c r="AS9" s="9">
        <v>38554146.439000003</v>
      </c>
      <c r="AT9" s="9">
        <v>43262838.625</v>
      </c>
    </row>
    <row r="10" spans="1:46" x14ac:dyDescent="0.15">
      <c r="A10" s="8" t="s">
        <v>25</v>
      </c>
      <c r="B10" s="9"/>
      <c r="C10" s="9"/>
      <c r="D10" s="9"/>
      <c r="E10" s="35">
        <v>31758087</v>
      </c>
      <c r="F10" s="9">
        <v>28581715</v>
      </c>
      <c r="G10" s="9">
        <v>12798548</v>
      </c>
      <c r="H10" s="9">
        <v>19441511</v>
      </c>
      <c r="I10" s="35">
        <v>23441762</v>
      </c>
      <c r="J10" s="9">
        <v>26340303</v>
      </c>
      <c r="K10" s="9">
        <v>31119195</v>
      </c>
      <c r="L10" s="9">
        <v>31130965</v>
      </c>
      <c r="M10" s="35">
        <v>47504412</v>
      </c>
      <c r="N10" s="9">
        <v>42826600</v>
      </c>
      <c r="O10" s="9">
        <v>16502112</v>
      </c>
      <c r="P10" s="9">
        <v>15405402</v>
      </c>
      <c r="Q10" s="35">
        <v>18198775</v>
      </c>
      <c r="R10" s="9">
        <v>17055766</v>
      </c>
      <c r="S10" s="62">
        <v>24319970</v>
      </c>
      <c r="T10" s="9">
        <v>27181537</v>
      </c>
      <c r="U10" s="35">
        <v>14585881</v>
      </c>
      <c r="V10" s="9">
        <v>17422805.81400001</v>
      </c>
      <c r="W10" s="9">
        <v>18663877</v>
      </c>
      <c r="X10" s="9">
        <v>18386508</v>
      </c>
      <c r="Y10" s="35">
        <v>21760968</v>
      </c>
      <c r="Z10" s="9">
        <v>21176420.564999998</v>
      </c>
      <c r="AA10" s="9">
        <v>14894575</v>
      </c>
      <c r="AB10" s="9">
        <v>14938743.710999995</v>
      </c>
      <c r="AC10" s="35">
        <v>25356120</v>
      </c>
      <c r="AD10" s="9">
        <v>25969658</v>
      </c>
      <c r="AE10" s="9">
        <v>26289250.033601671</v>
      </c>
      <c r="AF10" s="9">
        <v>23635939.595601678</v>
      </c>
      <c r="AG10" s="35">
        <v>30572550</v>
      </c>
      <c r="AH10" s="9">
        <v>28794217</v>
      </c>
      <c r="AI10" s="9">
        <v>29176851.331186228</v>
      </c>
      <c r="AJ10" s="9">
        <v>25538790.151000008</v>
      </c>
      <c r="AK10" s="9">
        <v>28033373.922456563</v>
      </c>
      <c r="AL10" s="9">
        <v>35411019.412</v>
      </c>
      <c r="AM10" s="9">
        <v>37270033.956999987</v>
      </c>
      <c r="AN10" s="9">
        <v>31942687.552000001</v>
      </c>
      <c r="AO10" s="9">
        <v>39472155</v>
      </c>
      <c r="AP10" s="9">
        <v>42023544</v>
      </c>
      <c r="AQ10" s="9">
        <v>35241999.918000013</v>
      </c>
      <c r="AR10" s="9">
        <v>36598393.458999991</v>
      </c>
      <c r="AS10" s="9">
        <v>26257620.199000001</v>
      </c>
      <c r="AT10" s="9">
        <v>44307979.291999996</v>
      </c>
    </row>
    <row r="11" spans="1:46" x14ac:dyDescent="0.15">
      <c r="A11" s="8" t="s">
        <v>26</v>
      </c>
      <c r="B11" s="9"/>
      <c r="C11" s="9"/>
      <c r="D11" s="9"/>
      <c r="E11" s="35">
        <v>138839581</v>
      </c>
      <c r="F11" s="9">
        <v>143074335</v>
      </c>
      <c r="G11" s="9">
        <v>141007098</v>
      </c>
      <c r="H11" s="9">
        <v>127768968</v>
      </c>
      <c r="I11" s="35">
        <v>101331295</v>
      </c>
      <c r="J11" s="9">
        <v>105321009</v>
      </c>
      <c r="K11" s="9">
        <v>84923953</v>
      </c>
      <c r="L11" s="9">
        <v>94807541</v>
      </c>
      <c r="M11" s="35">
        <v>72544685</v>
      </c>
      <c r="N11" s="9">
        <v>75389439</v>
      </c>
      <c r="O11" s="9">
        <v>70741201</v>
      </c>
      <c r="P11" s="9">
        <v>77897662</v>
      </c>
      <c r="Q11" s="35">
        <v>93475438</v>
      </c>
      <c r="R11" s="9">
        <v>101808455</v>
      </c>
      <c r="S11" s="62">
        <v>96801800</v>
      </c>
      <c r="T11" s="9">
        <v>90802208</v>
      </c>
      <c r="U11" s="35">
        <v>80889404</v>
      </c>
      <c r="V11" s="9">
        <v>69835760</v>
      </c>
      <c r="W11" s="9">
        <v>68153711</v>
      </c>
      <c r="X11" s="9">
        <v>61817392</v>
      </c>
      <c r="Y11" s="35">
        <v>60570289</v>
      </c>
      <c r="Z11" s="9">
        <v>67076649.158</v>
      </c>
      <c r="AA11" s="9">
        <v>73179892</v>
      </c>
      <c r="AB11" s="9">
        <v>71231204.873999998</v>
      </c>
      <c r="AC11" s="35">
        <v>65392156.489</v>
      </c>
      <c r="AD11" s="9">
        <v>66505931.553000003</v>
      </c>
      <c r="AE11" s="9">
        <v>71775644.400000006</v>
      </c>
      <c r="AF11" s="9">
        <v>63646986.278999999</v>
      </c>
      <c r="AG11" s="35">
        <v>63635635</v>
      </c>
      <c r="AH11" s="9">
        <v>66935125</v>
      </c>
      <c r="AI11" s="9">
        <v>68903898.589210942</v>
      </c>
      <c r="AJ11" s="9">
        <v>61899905.302106783</v>
      </c>
      <c r="AK11" s="9">
        <v>69358140.092292666</v>
      </c>
      <c r="AL11" s="9">
        <v>67753843.413138032</v>
      </c>
      <c r="AM11" s="9">
        <v>95150844.916962549</v>
      </c>
      <c r="AN11" s="9">
        <v>100873570.16007096</v>
      </c>
      <c r="AO11" s="9">
        <v>87785744</v>
      </c>
      <c r="AP11" s="9">
        <v>71670951</v>
      </c>
      <c r="AQ11" s="9">
        <v>75363379.787278548</v>
      </c>
      <c r="AR11" s="9">
        <v>81573815.971434966</v>
      </c>
      <c r="AS11" s="9">
        <v>97342697.172999993</v>
      </c>
      <c r="AT11" s="9">
        <v>113279636.127</v>
      </c>
    </row>
    <row r="12" spans="1:46" x14ac:dyDescent="0.15">
      <c r="A12" s="8" t="s">
        <v>27</v>
      </c>
      <c r="B12" s="9"/>
      <c r="C12" s="9"/>
      <c r="D12" s="9"/>
      <c r="E12" s="35">
        <v>4616301</v>
      </c>
      <c r="F12" s="9">
        <v>4617640</v>
      </c>
      <c r="G12" s="9">
        <v>5580908</v>
      </c>
      <c r="H12" s="9">
        <v>5808082</v>
      </c>
      <c r="I12" s="35">
        <v>4822883</v>
      </c>
      <c r="J12" s="9">
        <v>6229512</v>
      </c>
      <c r="K12" s="9">
        <v>5485336</v>
      </c>
      <c r="L12" s="9">
        <v>5507138</v>
      </c>
      <c r="M12" s="35">
        <v>6046659</v>
      </c>
      <c r="N12" s="9">
        <v>7736235</v>
      </c>
      <c r="O12" s="9">
        <v>10199460</v>
      </c>
      <c r="P12" s="9">
        <v>12997015</v>
      </c>
      <c r="Q12" s="35">
        <v>14086209</v>
      </c>
      <c r="R12" s="9">
        <v>16489388</v>
      </c>
      <c r="S12" s="62">
        <v>16553600</v>
      </c>
      <c r="T12" s="9">
        <v>16531800</v>
      </c>
      <c r="U12" s="35">
        <v>13935460</v>
      </c>
      <c r="V12" s="9">
        <v>14124911</v>
      </c>
      <c r="W12" s="9">
        <v>10359849</v>
      </c>
      <c r="X12" s="9">
        <v>11210727</v>
      </c>
      <c r="Y12" s="35">
        <v>12391664</v>
      </c>
      <c r="Z12" s="9">
        <v>13185010.4</v>
      </c>
      <c r="AA12" s="9">
        <v>12122027</v>
      </c>
      <c r="AB12" s="9">
        <v>12030011.407</v>
      </c>
      <c r="AC12" s="35">
        <v>22126775.531999998</v>
      </c>
      <c r="AD12" s="9">
        <v>21983311.245999999</v>
      </c>
      <c r="AE12" s="9">
        <v>16492894.425000001</v>
      </c>
      <c r="AF12" s="9">
        <v>16290798.302999999</v>
      </c>
      <c r="AG12" s="35">
        <v>14561558</v>
      </c>
      <c r="AH12" s="9">
        <v>18448779</v>
      </c>
      <c r="AI12" s="9">
        <v>21875935.815000001</v>
      </c>
      <c r="AJ12" s="9">
        <v>28297893.202999998</v>
      </c>
      <c r="AK12" s="9">
        <v>21453499.013</v>
      </c>
      <c r="AL12" s="9">
        <v>21638612.862999998</v>
      </c>
      <c r="AM12" s="9">
        <v>24992809.987</v>
      </c>
      <c r="AN12" s="9">
        <v>17845276.664999999</v>
      </c>
      <c r="AO12" s="9">
        <v>22557896</v>
      </c>
      <c r="AP12" s="9">
        <v>26255560</v>
      </c>
      <c r="AQ12" s="9">
        <v>19354619.427000001</v>
      </c>
      <c r="AR12" s="9">
        <v>24043192.152999997</v>
      </c>
      <c r="AS12" s="9">
        <v>11946979.266000001</v>
      </c>
      <c r="AT12" s="9">
        <v>12349739.839</v>
      </c>
    </row>
    <row r="13" spans="1:46" x14ac:dyDescent="0.15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/>
      <c r="AA13" s="9"/>
      <c r="AB13" s="9">
        <v>0</v>
      </c>
      <c r="AC13" s="35"/>
      <c r="AD13" s="9"/>
      <c r="AE13" s="9"/>
      <c r="AF13" s="9"/>
      <c r="AG13" s="35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  <c r="AT13" s="9">
        <v>0</v>
      </c>
    </row>
    <row r="14" spans="1:46" x14ac:dyDescent="0.15">
      <c r="A14" s="15" t="s">
        <v>28</v>
      </c>
      <c r="B14" s="16"/>
      <c r="C14" s="16"/>
      <c r="D14" s="16"/>
      <c r="E14" s="16">
        <v>215801903</v>
      </c>
      <c r="F14" s="16">
        <v>196350024</v>
      </c>
      <c r="G14" s="16">
        <v>183623899</v>
      </c>
      <c r="H14" s="16">
        <v>182583232</v>
      </c>
      <c r="I14" s="16">
        <v>173890215</v>
      </c>
      <c r="J14" s="16">
        <v>165642815</v>
      </c>
      <c r="K14" s="16">
        <v>139814740</v>
      </c>
      <c r="L14" s="16">
        <v>152914159</v>
      </c>
      <c r="M14" s="16">
        <v>151696976</v>
      </c>
      <c r="N14" s="16">
        <v>147680394</v>
      </c>
      <c r="O14" s="16">
        <v>114099711</v>
      </c>
      <c r="P14" s="16">
        <v>119974153</v>
      </c>
      <c r="Q14" s="16">
        <v>146038747</v>
      </c>
      <c r="R14" s="16">
        <v>153016604</v>
      </c>
      <c r="S14" s="63">
        <v>158043832</v>
      </c>
      <c r="T14" s="16">
        <v>153875062</v>
      </c>
      <c r="U14" s="16">
        <v>135162529</v>
      </c>
      <c r="V14" s="16">
        <v>124610312.81400001</v>
      </c>
      <c r="W14" s="16">
        <v>112460490</v>
      </c>
      <c r="X14" s="16">
        <v>107203641</v>
      </c>
      <c r="Y14" s="16">
        <v>118567056</v>
      </c>
      <c r="Z14" s="16">
        <v>121646815.664</v>
      </c>
      <c r="AA14" s="16">
        <v>119752138.046</v>
      </c>
      <c r="AB14" s="16">
        <v>126338853.536</v>
      </c>
      <c r="AC14" s="16">
        <v>161329566.82800001</v>
      </c>
      <c r="AD14" s="16">
        <v>161374112.5745208</v>
      </c>
      <c r="AE14" s="16">
        <v>154360426.89212248</v>
      </c>
      <c r="AF14" s="16">
        <v>137028003.59112245</v>
      </c>
      <c r="AG14" s="16">
        <v>159135040</v>
      </c>
      <c r="AH14" s="16">
        <v>163839347</v>
      </c>
      <c r="AI14" s="16">
        <v>162089115.3853972</v>
      </c>
      <c r="AJ14" s="16">
        <v>166041021.78410679</v>
      </c>
      <c r="AK14" s="16">
        <v>172846527.47474924</v>
      </c>
      <c r="AL14" s="16">
        <v>175286719.84213802</v>
      </c>
      <c r="AM14" s="16">
        <v>202833101.52696252</v>
      </c>
      <c r="AN14" s="16">
        <v>207634930.18607095</v>
      </c>
      <c r="AO14" s="16">
        <v>209336850</v>
      </c>
      <c r="AP14" s="16">
        <v>196102226</v>
      </c>
      <c r="AQ14" s="16">
        <v>185955966.40627855</v>
      </c>
      <c r="AR14" s="16">
        <v>193946510.91643494</v>
      </c>
      <c r="AS14" s="16">
        <v>213893133.69799998</v>
      </c>
      <c r="AT14" s="16">
        <v>244329424.40399998</v>
      </c>
    </row>
    <row r="15" spans="1:46" x14ac:dyDescent="0.15">
      <c r="A15" s="4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X15" s="9"/>
      <c r="Y15" s="35"/>
      <c r="Z15" s="9"/>
      <c r="AA15" s="9"/>
      <c r="AB15" s="9"/>
      <c r="AC15" s="35"/>
      <c r="AD15" s="9"/>
      <c r="AE15" s="9"/>
      <c r="AF15" s="9"/>
      <c r="AG15" s="35"/>
      <c r="AH15" s="9"/>
      <c r="AI15" s="9"/>
      <c r="AJ15" s="9"/>
      <c r="AK15" s="9"/>
      <c r="AL15" s="9" t="s">
        <v>113</v>
      </c>
      <c r="AM15" s="9"/>
      <c r="AN15" s="9"/>
      <c r="AO15" s="9"/>
      <c r="AP15" s="9"/>
      <c r="AQ15" s="9"/>
      <c r="AR15" s="9"/>
      <c r="AS15" s="9" t="s">
        <v>113</v>
      </c>
      <c r="AT15" s="9" t="s">
        <v>113</v>
      </c>
    </row>
    <row r="16" spans="1:46" x14ac:dyDescent="0.15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>
        <v>0</v>
      </c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X16" s="10"/>
      <c r="Y16" s="36"/>
      <c r="Z16" s="10"/>
      <c r="AA16" s="10"/>
      <c r="AB16" s="10"/>
      <c r="AC16" s="36"/>
      <c r="AD16" s="10"/>
      <c r="AE16" s="10"/>
      <c r="AF16" s="10"/>
      <c r="AG16" s="36"/>
      <c r="AH16" s="10"/>
      <c r="AI16" s="10"/>
      <c r="AJ16" s="10"/>
      <c r="AK16" s="10"/>
      <c r="AL16" s="10" t="s">
        <v>113</v>
      </c>
      <c r="AM16" s="10"/>
      <c r="AN16" s="10"/>
      <c r="AO16" s="10"/>
      <c r="AP16" s="10"/>
      <c r="AQ16" s="10"/>
      <c r="AR16" s="10"/>
      <c r="AS16" s="10" t="s">
        <v>113</v>
      </c>
      <c r="AT16" s="10" t="s">
        <v>113</v>
      </c>
    </row>
    <row r="17" spans="1:46" x14ac:dyDescent="0.15">
      <c r="A17" s="8" t="s">
        <v>22</v>
      </c>
      <c r="B17" s="9"/>
      <c r="C17" s="9"/>
      <c r="D17" s="9"/>
      <c r="E17" s="35">
        <v>1538775</v>
      </c>
      <c r="F17" s="9">
        <v>1609933</v>
      </c>
      <c r="G17" s="9">
        <v>1497703</v>
      </c>
      <c r="H17" s="9">
        <v>1420079</v>
      </c>
      <c r="I17" s="35">
        <v>1159447</v>
      </c>
      <c r="J17" s="9">
        <v>1214175</v>
      </c>
      <c r="K17" s="9">
        <v>995061</v>
      </c>
      <c r="L17" s="9">
        <v>674667</v>
      </c>
      <c r="M17" s="35">
        <v>690545</v>
      </c>
      <c r="N17" s="9">
        <v>560370</v>
      </c>
      <c r="O17" s="9">
        <v>471146</v>
      </c>
      <c r="P17" s="9">
        <v>368279</v>
      </c>
      <c r="Q17" s="35">
        <v>305034</v>
      </c>
      <c r="R17" s="9">
        <v>235181</v>
      </c>
      <c r="S17" s="62">
        <v>271485</v>
      </c>
      <c r="T17" s="9">
        <v>228350</v>
      </c>
      <c r="U17" s="35">
        <v>503770</v>
      </c>
      <c r="V17" s="9">
        <v>483558</v>
      </c>
      <c r="W17" s="9">
        <v>448796</v>
      </c>
      <c r="X17" s="9">
        <v>410230</v>
      </c>
      <c r="Y17" s="35">
        <v>432233</v>
      </c>
      <c r="Z17" s="9">
        <v>339122.54399999999</v>
      </c>
      <c r="AA17" s="9">
        <v>326270</v>
      </c>
      <c r="AB17" s="9">
        <v>315085.26200000005</v>
      </c>
      <c r="AC17" s="35">
        <v>285808.97199999995</v>
      </c>
      <c r="AD17" s="9">
        <v>274572.82299999997</v>
      </c>
      <c r="AE17" s="9">
        <v>270239.272</v>
      </c>
      <c r="AF17" s="9">
        <v>256917.77000000002</v>
      </c>
      <c r="AG17" s="35">
        <v>251194</v>
      </c>
      <c r="AH17" s="9">
        <v>248029</v>
      </c>
      <c r="AI17" s="9">
        <v>248256.91800000001</v>
      </c>
      <c r="AJ17" s="9">
        <v>222239.40600000002</v>
      </c>
      <c r="AK17" s="9">
        <v>184355.74199999997</v>
      </c>
      <c r="AL17" s="9">
        <v>177534.68299999999</v>
      </c>
      <c r="AM17" s="9">
        <v>163642.94500000001</v>
      </c>
      <c r="AN17" s="9">
        <v>150774.06100000002</v>
      </c>
      <c r="AO17" s="9">
        <v>120675</v>
      </c>
      <c r="AP17" s="9">
        <v>109477</v>
      </c>
      <c r="AQ17" s="9">
        <v>104839.35</v>
      </c>
      <c r="AR17" s="9">
        <v>97871.812999999995</v>
      </c>
      <c r="AS17" s="9">
        <v>91509.782999999996</v>
      </c>
      <c r="AT17" s="9">
        <v>82710.566000000006</v>
      </c>
    </row>
    <row r="18" spans="1:46" x14ac:dyDescent="0.15">
      <c r="A18" s="8" t="s">
        <v>23</v>
      </c>
      <c r="B18" s="9"/>
      <c r="C18" s="9"/>
      <c r="D18" s="9"/>
      <c r="E18" s="35">
        <v>0</v>
      </c>
      <c r="F18" s="9">
        <v>0</v>
      </c>
      <c r="G18" s="9">
        <v>0</v>
      </c>
      <c r="H18" s="9">
        <v>0</v>
      </c>
      <c r="I18" s="35">
        <v>0</v>
      </c>
      <c r="J18" s="9">
        <v>0</v>
      </c>
      <c r="K18" s="9">
        <v>0</v>
      </c>
      <c r="L18" s="9">
        <v>0</v>
      </c>
      <c r="M18" s="35">
        <v>0</v>
      </c>
      <c r="N18" s="9">
        <v>0</v>
      </c>
      <c r="O18" s="9">
        <v>0</v>
      </c>
      <c r="P18" s="9">
        <v>0</v>
      </c>
      <c r="Q18" s="35">
        <v>0</v>
      </c>
      <c r="R18" s="9">
        <v>0</v>
      </c>
      <c r="S18" s="62">
        <v>5</v>
      </c>
      <c r="T18" s="9">
        <v>0</v>
      </c>
      <c r="U18" s="35">
        <v>0</v>
      </c>
      <c r="V18" s="9">
        <v>0</v>
      </c>
      <c r="W18" s="9">
        <v>0</v>
      </c>
      <c r="X18" s="9"/>
      <c r="Y18" s="35">
        <v>0</v>
      </c>
      <c r="Z18" s="9">
        <v>0</v>
      </c>
      <c r="AA18" s="9">
        <v>0</v>
      </c>
      <c r="AB18" s="9">
        <v>0</v>
      </c>
      <c r="AC18" s="35"/>
      <c r="AG18" s="35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</row>
    <row r="19" spans="1:46" x14ac:dyDescent="0.15">
      <c r="A19" s="8" t="s">
        <v>24</v>
      </c>
      <c r="B19" s="9"/>
      <c r="C19" s="9"/>
      <c r="D19" s="9"/>
      <c r="E19" s="35">
        <v>0</v>
      </c>
      <c r="F19" s="9">
        <v>0</v>
      </c>
      <c r="G19" s="9">
        <v>0</v>
      </c>
      <c r="H19" s="9">
        <v>0</v>
      </c>
      <c r="I19" s="35">
        <v>0</v>
      </c>
      <c r="J19" s="9">
        <v>0</v>
      </c>
      <c r="K19" s="9">
        <v>0</v>
      </c>
      <c r="L19" s="9">
        <v>0</v>
      </c>
      <c r="M19" s="35">
        <v>0</v>
      </c>
      <c r="N19" s="9">
        <v>0</v>
      </c>
      <c r="O19" s="9">
        <v>0</v>
      </c>
      <c r="P19" s="9">
        <v>0</v>
      </c>
      <c r="Q19" s="35">
        <v>0</v>
      </c>
      <c r="R19" s="9">
        <v>0</v>
      </c>
      <c r="S19" s="62">
        <v>0</v>
      </c>
      <c r="T19" s="9">
        <v>0</v>
      </c>
      <c r="U19" s="35">
        <v>0</v>
      </c>
      <c r="V19" s="9">
        <v>0</v>
      </c>
      <c r="W19" s="9">
        <v>0</v>
      </c>
      <c r="X19" s="9"/>
      <c r="Y19" s="35">
        <v>0</v>
      </c>
      <c r="Z19" s="9">
        <v>0</v>
      </c>
      <c r="AA19" s="9">
        <v>0</v>
      </c>
      <c r="AB19" s="9">
        <v>1552284.541</v>
      </c>
      <c r="AC19" s="35">
        <v>1552284.9409999999</v>
      </c>
      <c r="AD19" s="9">
        <v>1552284.541</v>
      </c>
      <c r="AE19" s="9">
        <v>369530.18099999998</v>
      </c>
      <c r="AF19" s="9">
        <v>382384.97</v>
      </c>
      <c r="AG19" s="35">
        <v>374172</v>
      </c>
      <c r="AH19" s="9">
        <v>383526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5002.1149999999998</v>
      </c>
    </row>
    <row r="20" spans="1:46" x14ac:dyDescent="0.15">
      <c r="A20" s="8" t="s">
        <v>30</v>
      </c>
      <c r="B20" s="9"/>
      <c r="C20" s="9"/>
      <c r="D20" s="9"/>
      <c r="E20" s="35">
        <v>0</v>
      </c>
      <c r="F20" s="9">
        <v>0</v>
      </c>
      <c r="G20" s="9">
        <v>0</v>
      </c>
      <c r="H20" s="9">
        <v>0</v>
      </c>
      <c r="I20" s="35">
        <v>0</v>
      </c>
      <c r="J20" s="9">
        <v>0</v>
      </c>
      <c r="K20" s="9">
        <v>22928345</v>
      </c>
      <c r="L20" s="9">
        <v>34987170</v>
      </c>
      <c r="M20" s="35">
        <v>51122845</v>
      </c>
      <c r="N20" s="9">
        <v>72098455</v>
      </c>
      <c r="O20" s="9">
        <v>77187138</v>
      </c>
      <c r="P20" s="9">
        <v>84573780</v>
      </c>
      <c r="Q20" s="35">
        <v>67738352</v>
      </c>
      <c r="R20" s="9">
        <v>66987964</v>
      </c>
      <c r="S20" s="62">
        <v>65684048</v>
      </c>
      <c r="T20" s="9">
        <v>67543357</v>
      </c>
      <c r="U20" s="35">
        <v>70018908</v>
      </c>
      <c r="V20" s="9">
        <v>75144301</v>
      </c>
      <c r="W20" s="9">
        <v>75843088</v>
      </c>
      <c r="X20" s="9">
        <v>87487615</v>
      </c>
      <c r="Y20" s="35">
        <v>84046300</v>
      </c>
      <c r="Z20" s="9">
        <v>82108005.140999988</v>
      </c>
      <c r="AA20" s="9">
        <v>86439839</v>
      </c>
      <c r="AB20" s="9">
        <v>81465643.294</v>
      </c>
      <c r="AC20" s="35">
        <v>95242482.131000012</v>
      </c>
      <c r="AD20" s="9">
        <v>95254338.005386978</v>
      </c>
      <c r="AE20" s="9">
        <v>95221018.838849738</v>
      </c>
      <c r="AF20" s="9">
        <v>109702348.19374071</v>
      </c>
      <c r="AG20" s="35">
        <v>122819776</v>
      </c>
      <c r="AH20" s="9">
        <v>119012993</v>
      </c>
      <c r="AI20" s="9">
        <v>123215629.72563325</v>
      </c>
      <c r="AJ20" s="9">
        <v>125373764.6549902</v>
      </c>
      <c r="AK20" s="9">
        <v>128609549.10649428</v>
      </c>
      <c r="AL20" s="9">
        <v>132633356.28936939</v>
      </c>
      <c r="AM20" s="9">
        <v>137823480.37078041</v>
      </c>
      <c r="AN20" s="9">
        <v>136473338.68931013</v>
      </c>
      <c r="AO20" s="9">
        <v>126843642</v>
      </c>
      <c r="AP20" s="9">
        <v>130168392</v>
      </c>
      <c r="AQ20" s="9">
        <v>132267616.37720691</v>
      </c>
      <c r="AR20" s="9">
        <v>135470209.98452339</v>
      </c>
      <c r="AS20" s="9">
        <v>134392904.63926831</v>
      </c>
      <c r="AT20" s="9">
        <v>131050101.5557325</v>
      </c>
    </row>
    <row r="21" spans="1:46" x14ac:dyDescent="0.15">
      <c r="A21" s="8" t="s">
        <v>25</v>
      </c>
      <c r="B21" s="9"/>
      <c r="C21" s="9"/>
      <c r="D21" s="9"/>
      <c r="E21" s="35">
        <v>26903832</v>
      </c>
      <c r="F21" s="9">
        <v>25302635</v>
      </c>
      <c r="G21" s="9">
        <v>46089618</v>
      </c>
      <c r="H21" s="9">
        <v>60002125</v>
      </c>
      <c r="I21" s="35">
        <v>51947402</v>
      </c>
      <c r="J21" s="9">
        <v>54199643</v>
      </c>
      <c r="K21" s="9">
        <v>45367313</v>
      </c>
      <c r="L21" s="9">
        <v>45761205</v>
      </c>
      <c r="M21" s="35">
        <v>17058052</v>
      </c>
      <c r="N21" s="9">
        <v>18407610</v>
      </c>
      <c r="O21" s="9">
        <v>20298289</v>
      </c>
      <c r="P21" s="9">
        <v>22992021</v>
      </c>
      <c r="Q21" s="35">
        <v>32834336</v>
      </c>
      <c r="R21" s="9">
        <v>33200000</v>
      </c>
      <c r="S21" s="62">
        <v>34225956</v>
      </c>
      <c r="T21" s="9">
        <v>33305938</v>
      </c>
      <c r="U21" s="35">
        <v>32151105</v>
      </c>
      <c r="V21" s="9">
        <v>30419613</v>
      </c>
      <c r="W21" s="9">
        <v>31601562</v>
      </c>
      <c r="X21" s="9">
        <v>31184212</v>
      </c>
      <c r="Y21" s="35">
        <v>36493855</v>
      </c>
      <c r="Z21" s="9">
        <v>35987200.461000003</v>
      </c>
      <c r="AA21" s="9">
        <v>36511210</v>
      </c>
      <c r="AB21" s="9">
        <v>36826876.609999999</v>
      </c>
      <c r="AC21" s="35">
        <v>39172571</v>
      </c>
      <c r="AD21" s="9">
        <v>39841659</v>
      </c>
      <c r="AE21" s="9">
        <v>41781537.841999993</v>
      </c>
      <c r="AF21" s="9">
        <v>42312661.151000008</v>
      </c>
      <c r="AG21" s="35">
        <v>46303763</v>
      </c>
      <c r="AH21" s="9">
        <v>48565762</v>
      </c>
      <c r="AI21" s="9">
        <v>50979128.476999998</v>
      </c>
      <c r="AJ21" s="9">
        <v>52644592.094999999</v>
      </c>
      <c r="AK21" s="9">
        <v>57442223.85800001</v>
      </c>
      <c r="AL21" s="9">
        <v>58505642.84799999</v>
      </c>
      <c r="AM21" s="9">
        <v>48883631.893999994</v>
      </c>
      <c r="AN21" s="9">
        <v>51397840.307999998</v>
      </c>
      <c r="AO21" s="9">
        <v>56761143</v>
      </c>
      <c r="AP21" s="9">
        <v>59034701</v>
      </c>
      <c r="AQ21" s="9">
        <v>60065238.020000011</v>
      </c>
      <c r="AR21" s="9">
        <v>61402509.721000016</v>
      </c>
      <c r="AS21" s="9">
        <v>81109805.597000003</v>
      </c>
      <c r="AT21" s="9">
        <v>83951019.563999981</v>
      </c>
    </row>
    <row r="22" spans="1:46" x14ac:dyDescent="0.15">
      <c r="A22" s="8" t="s">
        <v>31</v>
      </c>
      <c r="B22" s="9"/>
      <c r="C22" s="9"/>
      <c r="D22" s="9"/>
      <c r="E22" s="35">
        <v>35687313</v>
      </c>
      <c r="F22" s="9">
        <v>33174608</v>
      </c>
      <c r="G22" s="9">
        <v>40443591</v>
      </c>
      <c r="H22" s="9">
        <v>25000258</v>
      </c>
      <c r="I22" s="35">
        <v>27890073</v>
      </c>
      <c r="J22" s="9">
        <v>27880715</v>
      </c>
      <c r="K22" s="9">
        <v>30028068</v>
      </c>
      <c r="L22" s="9">
        <v>29874083</v>
      </c>
      <c r="M22" s="35">
        <v>29967478</v>
      </c>
      <c r="N22" s="9">
        <v>30804042</v>
      </c>
      <c r="O22" s="9">
        <v>32093062</v>
      </c>
      <c r="P22" s="9">
        <v>30679594</v>
      </c>
      <c r="Q22" s="35">
        <v>35589510</v>
      </c>
      <c r="R22" s="9">
        <v>36829007</v>
      </c>
      <c r="S22" s="62">
        <v>36866503</v>
      </c>
      <c r="T22" s="9">
        <v>40801253</v>
      </c>
      <c r="U22" s="35">
        <v>41702061.973516405</v>
      </c>
      <c r="V22" s="9">
        <v>42698486.741185844</v>
      </c>
      <c r="W22" s="9">
        <v>43186354</v>
      </c>
      <c r="X22" s="9">
        <v>43832878</v>
      </c>
      <c r="Y22" s="35">
        <v>44734237</v>
      </c>
      <c r="Z22" s="9">
        <v>44835316.739554167</v>
      </c>
      <c r="AA22" s="9">
        <v>42693632</v>
      </c>
      <c r="AB22" s="9">
        <v>45666906.379704177</v>
      </c>
      <c r="AC22" s="35">
        <v>50395812.399999999</v>
      </c>
      <c r="AD22" s="9">
        <v>50554638.067663193</v>
      </c>
      <c r="AE22" s="9">
        <v>52408187.067101955</v>
      </c>
      <c r="AF22" s="9">
        <v>52672140.984350175</v>
      </c>
      <c r="AG22" s="35">
        <v>52407664</v>
      </c>
      <c r="AH22" s="9">
        <v>52793751</v>
      </c>
      <c r="AI22" s="9">
        <v>51065537.96555382</v>
      </c>
      <c r="AJ22" s="9">
        <v>53022350.055815339</v>
      </c>
      <c r="AK22" s="9">
        <v>54906305.403713733</v>
      </c>
      <c r="AL22" s="9">
        <v>56561005.755485684</v>
      </c>
      <c r="AM22" s="9">
        <v>59077074.540170312</v>
      </c>
      <c r="AN22" s="9">
        <v>56544583.676006019</v>
      </c>
      <c r="AO22" s="9">
        <v>57170854</v>
      </c>
      <c r="AP22" s="9">
        <v>55780271</v>
      </c>
      <c r="AQ22" s="9">
        <v>54459683.659215659</v>
      </c>
      <c r="AR22" s="9">
        <v>53762381.156510353</v>
      </c>
      <c r="AS22" s="9">
        <v>55293057.099322289</v>
      </c>
      <c r="AT22" s="9">
        <v>54861169.395573556</v>
      </c>
    </row>
    <row r="23" spans="1:46" x14ac:dyDescent="0.15">
      <c r="A23" s="8" t="s">
        <v>32</v>
      </c>
      <c r="B23" s="9"/>
      <c r="C23" s="9"/>
      <c r="D23" s="9"/>
      <c r="E23" s="35">
        <v>2244902</v>
      </c>
      <c r="F23" s="9">
        <v>2081249</v>
      </c>
      <c r="G23" s="9">
        <v>1995908</v>
      </c>
      <c r="H23" s="9">
        <v>1897630</v>
      </c>
      <c r="I23" s="35">
        <v>1854804</v>
      </c>
      <c r="J23" s="9">
        <v>1757691</v>
      </c>
      <c r="K23" s="9">
        <v>1673435</v>
      </c>
      <c r="L23" s="9">
        <v>1586071</v>
      </c>
      <c r="M23" s="35">
        <v>1564792</v>
      </c>
      <c r="N23" s="9">
        <v>1409480</v>
      </c>
      <c r="O23" s="9">
        <v>1317070</v>
      </c>
      <c r="P23" s="9">
        <v>1229926</v>
      </c>
      <c r="Q23" s="35">
        <v>1142783</v>
      </c>
      <c r="R23" s="9">
        <v>1056802</v>
      </c>
      <c r="S23" s="62">
        <v>990168</v>
      </c>
      <c r="T23" s="9">
        <v>939777</v>
      </c>
      <c r="U23" s="35">
        <v>873153</v>
      </c>
      <c r="V23" s="9">
        <v>809551</v>
      </c>
      <c r="W23" s="9">
        <v>734402</v>
      </c>
      <c r="X23" s="9">
        <v>657798</v>
      </c>
      <c r="Y23" s="35">
        <v>580490</v>
      </c>
      <c r="Z23" s="9">
        <v>499118.78200000001</v>
      </c>
      <c r="AA23" s="9">
        <v>417748</v>
      </c>
      <c r="AB23" s="9">
        <v>336376.38</v>
      </c>
      <c r="AC23" s="35">
        <v>255005.18299999999</v>
      </c>
      <c r="AD23" s="9">
        <v>250462.18299999999</v>
      </c>
      <c r="AE23" s="9">
        <v>245919.182</v>
      </c>
      <c r="AF23" s="9">
        <v>241376.182</v>
      </c>
      <c r="AG23" s="35">
        <v>77117</v>
      </c>
      <c r="AH23" s="9">
        <v>72574</v>
      </c>
      <c r="AI23" s="9">
        <v>72153.900999999998</v>
      </c>
      <c r="AJ23" s="9">
        <v>65383.909</v>
      </c>
      <c r="AK23" s="9">
        <v>58613.917999999998</v>
      </c>
      <c r="AL23" s="9">
        <v>51843.925999999999</v>
      </c>
      <c r="AM23" s="9">
        <v>45073.934000000001</v>
      </c>
      <c r="AN23" s="9">
        <v>38303.942000000003</v>
      </c>
      <c r="AO23" s="9">
        <v>31534</v>
      </c>
      <c r="AP23" s="9">
        <v>24764</v>
      </c>
      <c r="AQ23" s="9">
        <v>17993.967000000001</v>
      </c>
      <c r="AR23" s="9">
        <v>11223.975</v>
      </c>
      <c r="AS23" s="9">
        <v>4453.9830000000002</v>
      </c>
      <c r="AT23" s="9">
        <v>2226.991</v>
      </c>
    </row>
    <row r="24" spans="1:46" x14ac:dyDescent="0.15">
      <c r="A24" s="8" t="s">
        <v>33</v>
      </c>
      <c r="B24" s="9"/>
      <c r="C24" s="9"/>
      <c r="D24" s="9"/>
      <c r="E24" s="35">
        <v>0</v>
      </c>
      <c r="F24" s="9">
        <v>0</v>
      </c>
      <c r="G24" s="9">
        <v>0</v>
      </c>
      <c r="H24" s="9">
        <v>0</v>
      </c>
      <c r="I24" s="35">
        <v>116</v>
      </c>
      <c r="J24" s="9">
        <v>115</v>
      </c>
      <c r="K24" s="9">
        <v>0</v>
      </c>
      <c r="L24" s="9">
        <v>0</v>
      </c>
      <c r="M24" s="35">
        <v>0</v>
      </c>
      <c r="N24" s="9">
        <v>0</v>
      </c>
      <c r="O24" s="9">
        <v>0</v>
      </c>
      <c r="P24" s="9">
        <v>0</v>
      </c>
      <c r="Q24" s="35">
        <v>0</v>
      </c>
      <c r="R24" s="9">
        <v>0</v>
      </c>
      <c r="S24" s="62">
        <v>0</v>
      </c>
      <c r="T24" s="9">
        <v>0</v>
      </c>
      <c r="U24" s="35">
        <v>0</v>
      </c>
      <c r="V24" s="9">
        <v>0</v>
      </c>
      <c r="W24" s="9">
        <v>0</v>
      </c>
      <c r="X24" s="9"/>
      <c r="Y24" s="35">
        <v>0</v>
      </c>
      <c r="Z24" s="9">
        <v>0</v>
      </c>
      <c r="AA24" s="9">
        <v>0</v>
      </c>
      <c r="AB24" s="9">
        <v>0</v>
      </c>
      <c r="AC24" s="35">
        <v>435836.51300000004</v>
      </c>
      <c r="AD24" s="9">
        <v>435836.51300000004</v>
      </c>
      <c r="AE24" s="9">
        <v>435836.51300000004</v>
      </c>
      <c r="AF24" s="9">
        <v>435836.51300000004</v>
      </c>
      <c r="AG24" s="35">
        <v>435837</v>
      </c>
      <c r="AH24" s="9">
        <v>435837</v>
      </c>
      <c r="AI24" s="9">
        <v>435836.51300000004</v>
      </c>
      <c r="AJ24" s="9">
        <v>435836.51300000004</v>
      </c>
      <c r="AK24" s="9">
        <v>435836.51300000004</v>
      </c>
      <c r="AL24" s="9">
        <v>435836.51300000004</v>
      </c>
      <c r="AM24" s="9">
        <v>435836.51300000004</v>
      </c>
      <c r="AN24" s="9">
        <v>435836.51300000004</v>
      </c>
      <c r="AO24" s="9">
        <v>435837</v>
      </c>
      <c r="AP24" s="9">
        <v>435837</v>
      </c>
      <c r="AQ24" s="9">
        <v>435836.51300000004</v>
      </c>
      <c r="AR24" s="9">
        <v>435836.51300000004</v>
      </c>
      <c r="AS24" s="9">
        <v>435836.51300000004</v>
      </c>
      <c r="AT24" s="9">
        <v>435836.51300000004</v>
      </c>
    </row>
    <row r="25" spans="1:46" x14ac:dyDescent="0.15">
      <c r="A25" s="8" t="s">
        <v>34</v>
      </c>
      <c r="B25" s="9"/>
      <c r="C25" s="9"/>
      <c r="D25" s="9"/>
      <c r="E25" s="35">
        <v>922188</v>
      </c>
      <c r="F25" s="9">
        <v>880550</v>
      </c>
      <c r="G25" s="9">
        <v>838913</v>
      </c>
      <c r="H25" s="9">
        <v>797275</v>
      </c>
      <c r="I25" s="35">
        <v>751887</v>
      </c>
      <c r="J25" s="9">
        <v>746064</v>
      </c>
      <c r="K25" s="9">
        <v>741091</v>
      </c>
      <c r="L25" s="9">
        <v>738484</v>
      </c>
      <c r="M25" s="35">
        <v>736901</v>
      </c>
      <c r="N25" s="9">
        <v>735318</v>
      </c>
      <c r="O25" s="9">
        <v>2096676</v>
      </c>
      <c r="P25" s="9">
        <v>1461422</v>
      </c>
      <c r="Q25" s="35">
        <v>1436582</v>
      </c>
      <c r="R25" s="9">
        <v>1411741</v>
      </c>
      <c r="S25" s="62">
        <v>1386901</v>
      </c>
      <c r="T25" s="9">
        <v>1366716</v>
      </c>
      <c r="U25" s="35">
        <v>1337221</v>
      </c>
      <c r="V25" s="9">
        <v>1830572</v>
      </c>
      <c r="W25" s="9">
        <v>1692368</v>
      </c>
      <c r="X25" s="9">
        <v>1643131</v>
      </c>
      <c r="Y25" s="35">
        <v>1593895</v>
      </c>
      <c r="Z25" s="9">
        <v>1161216.977</v>
      </c>
      <c r="AA25" s="9">
        <v>2748704</v>
      </c>
      <c r="AB25" s="9">
        <v>3009509.3340000003</v>
      </c>
      <c r="AC25" s="35">
        <v>3315203.4</v>
      </c>
      <c r="AD25" s="9">
        <v>3532711.4710000008</v>
      </c>
      <c r="AE25" s="9">
        <v>3474121.8729999997</v>
      </c>
      <c r="AF25" s="9">
        <v>3417736.0329999998</v>
      </c>
      <c r="AG25" s="35">
        <v>3361350</v>
      </c>
      <c r="AH25" s="9">
        <v>3241169</v>
      </c>
      <c r="AI25" s="9">
        <v>3212210.1390000004</v>
      </c>
      <c r="AJ25" s="9">
        <v>3244847.2510000002</v>
      </c>
      <c r="AK25" s="9">
        <v>3077976.8040000005</v>
      </c>
      <c r="AL25" s="9">
        <v>3024403.173</v>
      </c>
      <c r="AM25" s="9">
        <v>2970829.5399999996</v>
      </c>
      <c r="AN25" s="9">
        <v>2884019.227</v>
      </c>
      <c r="AO25" s="9">
        <v>2800036</v>
      </c>
      <c r="AP25" s="9">
        <v>2748044</v>
      </c>
      <c r="AQ25" s="9">
        <v>2696053.4180000005</v>
      </c>
      <c r="AR25" s="9">
        <v>3397404.3200000003</v>
      </c>
      <c r="AS25" s="9">
        <v>3151881.801</v>
      </c>
      <c r="AT25" s="9">
        <v>3075135.4140000003</v>
      </c>
    </row>
    <row r="26" spans="1:46" x14ac:dyDescent="0.15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>
        <v>383441.91399999999</v>
      </c>
      <c r="AA26" s="9">
        <v>604611</v>
      </c>
      <c r="AB26" s="9">
        <v>579762.80000000005</v>
      </c>
      <c r="AC26" s="35">
        <v>554916.9</v>
      </c>
      <c r="AD26" s="9">
        <v>530069.49300000002</v>
      </c>
      <c r="AE26" s="9">
        <v>505222</v>
      </c>
      <c r="AF26" s="9">
        <v>480375.478</v>
      </c>
      <c r="AG26" s="35">
        <v>455528</v>
      </c>
      <c r="AH26" s="9">
        <v>430681</v>
      </c>
      <c r="AI26" s="9">
        <v>405834.45500000002</v>
      </c>
      <c r="AJ26" s="9">
        <v>380987.44799999997</v>
      </c>
      <c r="AK26" s="9">
        <v>356140.44</v>
      </c>
      <c r="AL26" s="9">
        <v>331293.43300000002</v>
      </c>
      <c r="AM26" s="9">
        <v>306446.42499999999</v>
      </c>
      <c r="AN26" s="9">
        <v>281599.41800000001</v>
      </c>
      <c r="AO26" s="9">
        <v>256752</v>
      </c>
      <c r="AP26" s="9">
        <v>231905</v>
      </c>
      <c r="AQ26" s="9">
        <v>207058.39499999999</v>
      </c>
      <c r="AR26" s="9">
        <v>182211.38800000001</v>
      </c>
      <c r="AS26" s="9">
        <v>157364.38</v>
      </c>
      <c r="AT26" s="9">
        <v>132517.37299999999</v>
      </c>
    </row>
    <row r="27" spans="1:46" x14ac:dyDescent="0.15">
      <c r="A27" s="8" t="s">
        <v>35</v>
      </c>
      <c r="B27" s="9"/>
      <c r="C27" s="9"/>
      <c r="D27" s="9"/>
      <c r="E27" s="35">
        <v>0</v>
      </c>
      <c r="F27" s="9">
        <v>0</v>
      </c>
      <c r="G27" s="9">
        <v>0</v>
      </c>
      <c r="H27" s="9">
        <v>0</v>
      </c>
      <c r="I27" s="35">
        <v>0</v>
      </c>
      <c r="J27" s="9">
        <v>0</v>
      </c>
      <c r="K27" s="9">
        <v>7061812</v>
      </c>
      <c r="L27" s="9">
        <v>5557159</v>
      </c>
      <c r="M27" s="35">
        <v>7056295</v>
      </c>
      <c r="N27" s="9">
        <v>1663918</v>
      </c>
      <c r="O27" s="9">
        <v>3048387</v>
      </c>
      <c r="P27" s="9">
        <v>3316493</v>
      </c>
      <c r="Q27" s="35">
        <v>3507214</v>
      </c>
      <c r="R27" s="9">
        <v>3484665</v>
      </c>
      <c r="S27" s="62">
        <v>3722075</v>
      </c>
      <c r="T27" s="9">
        <v>3694883</v>
      </c>
      <c r="U27" s="35">
        <v>4198094</v>
      </c>
      <c r="V27" s="9">
        <v>4605632</v>
      </c>
      <c r="W27" s="9">
        <v>4571223</v>
      </c>
      <c r="X27" s="9">
        <v>4706540</v>
      </c>
      <c r="Y27" s="35">
        <v>5630719</v>
      </c>
      <c r="Z27" s="9">
        <v>5593248.9680000003</v>
      </c>
      <c r="AA27" s="9">
        <v>5554232</v>
      </c>
      <c r="AB27" s="9">
        <v>5515214.6349999998</v>
      </c>
      <c r="AC27" s="35">
        <v>5476197.5779999997</v>
      </c>
      <c r="AD27" s="9">
        <v>5437180.517</v>
      </c>
      <c r="AE27" s="9">
        <v>5398163.2520000003</v>
      </c>
      <c r="AF27" s="9">
        <v>5359146.3839999996</v>
      </c>
      <c r="AG27" s="35">
        <v>4735437</v>
      </c>
      <c r="AH27" s="9">
        <v>4597374</v>
      </c>
      <c r="AI27" s="9">
        <v>4207696.784</v>
      </c>
      <c r="AJ27" s="9">
        <v>3670999.7820000001</v>
      </c>
      <c r="AK27" s="9">
        <v>2941096.79</v>
      </c>
      <c r="AL27" s="9">
        <v>2396956.46</v>
      </c>
      <c r="AM27" s="9">
        <v>2156862.8530000001</v>
      </c>
      <c r="AN27" s="9">
        <v>1533903.656</v>
      </c>
      <c r="AO27" s="9">
        <v>1000084</v>
      </c>
      <c r="AP27" s="9">
        <v>801616</v>
      </c>
      <c r="AQ27" s="9">
        <v>797054.71400000004</v>
      </c>
      <c r="AR27" s="9">
        <v>792493.61399999994</v>
      </c>
      <c r="AS27" s="9">
        <v>787932.51699999999</v>
      </c>
      <c r="AT27" s="9">
        <v>783371.41700000002</v>
      </c>
    </row>
    <row r="28" spans="1:46" x14ac:dyDescent="0.15">
      <c r="A28" s="8" t="s">
        <v>36</v>
      </c>
      <c r="B28" s="9"/>
      <c r="C28" s="9"/>
      <c r="D28" s="9"/>
      <c r="E28" s="35">
        <v>0</v>
      </c>
      <c r="F28" s="9">
        <v>0</v>
      </c>
      <c r="G28" s="9">
        <v>0</v>
      </c>
      <c r="H28" s="9">
        <v>0</v>
      </c>
      <c r="I28" s="35">
        <v>0</v>
      </c>
      <c r="J28" s="9">
        <v>0</v>
      </c>
      <c r="K28" s="9">
        <v>0</v>
      </c>
      <c r="L28" s="9">
        <v>0</v>
      </c>
      <c r="M28" s="35">
        <v>0</v>
      </c>
      <c r="N28" s="9">
        <v>0</v>
      </c>
      <c r="O28" s="9">
        <v>0</v>
      </c>
      <c r="P28" s="9">
        <v>0</v>
      </c>
      <c r="Q28" s="35">
        <v>0</v>
      </c>
      <c r="R28" s="9">
        <v>0</v>
      </c>
      <c r="S28" s="62">
        <v>0</v>
      </c>
      <c r="T28" s="9">
        <v>0</v>
      </c>
      <c r="U28" s="35">
        <v>0</v>
      </c>
      <c r="V28" s="9">
        <v>0</v>
      </c>
      <c r="W28" s="9">
        <v>0</v>
      </c>
      <c r="X28" s="9"/>
      <c r="Y28" s="35">
        <v>0</v>
      </c>
      <c r="Z28" s="9">
        <v>0</v>
      </c>
      <c r="AA28" s="9">
        <v>0</v>
      </c>
      <c r="AB28" s="9">
        <v>0</v>
      </c>
      <c r="AC28" s="35">
        <v>0</v>
      </c>
      <c r="AD28" s="9">
        <v>0</v>
      </c>
      <c r="AE28" s="9">
        <v>0</v>
      </c>
      <c r="AF28" s="9">
        <v>530122</v>
      </c>
      <c r="AG28" s="35">
        <v>507586</v>
      </c>
      <c r="AH28" s="9">
        <v>800014</v>
      </c>
      <c r="AI28" s="9">
        <v>1566139.152</v>
      </c>
      <c r="AJ28" s="9">
        <v>1425919.0390000001</v>
      </c>
      <c r="AK28" s="9">
        <v>1470126.311</v>
      </c>
      <c r="AL28" s="9">
        <v>1529323</v>
      </c>
      <c r="AM28" s="9">
        <v>1383310.004</v>
      </c>
      <c r="AN28" s="9">
        <v>1293177.47</v>
      </c>
      <c r="AO28" s="9">
        <v>304451</v>
      </c>
      <c r="AP28" s="9">
        <v>1339906</v>
      </c>
      <c r="AQ28" s="9">
        <v>1142595.135</v>
      </c>
      <c r="AR28" s="9">
        <v>3606252.15</v>
      </c>
      <c r="AS28" s="9">
        <v>4693457.3609999996</v>
      </c>
      <c r="AT28" s="9">
        <v>5614955.2050000001</v>
      </c>
    </row>
    <row r="29" spans="1:46" x14ac:dyDescent="0.15">
      <c r="A29" s="8" t="s">
        <v>37</v>
      </c>
      <c r="B29" s="9"/>
      <c r="C29" s="9"/>
      <c r="D29" s="9"/>
      <c r="E29" s="35">
        <v>11347685</v>
      </c>
      <c r="F29" s="9">
        <v>11761616</v>
      </c>
      <c r="G29" s="9">
        <v>10811415</v>
      </c>
      <c r="H29" s="9">
        <v>10902179</v>
      </c>
      <c r="I29" s="35">
        <v>9671545</v>
      </c>
      <c r="J29" s="9">
        <v>10425815</v>
      </c>
      <c r="K29" s="9">
        <v>9818085</v>
      </c>
      <c r="L29" s="9">
        <v>10613223</v>
      </c>
      <c r="M29" s="35">
        <v>11386994</v>
      </c>
      <c r="N29" s="9">
        <v>12075776</v>
      </c>
      <c r="O29" s="9">
        <v>11150487</v>
      </c>
      <c r="P29" s="9">
        <v>11431485</v>
      </c>
      <c r="Q29" s="35">
        <v>11805350</v>
      </c>
      <c r="R29" s="9">
        <v>12341479</v>
      </c>
      <c r="S29" s="62">
        <v>11504927</v>
      </c>
      <c r="T29" s="9">
        <v>12068750</v>
      </c>
      <c r="U29" s="35">
        <v>11549352</v>
      </c>
      <c r="V29" s="9">
        <v>11483431</v>
      </c>
      <c r="W29" s="9">
        <v>13140965</v>
      </c>
      <c r="X29" s="9">
        <v>12546516</v>
      </c>
      <c r="Y29" s="35">
        <v>10409772</v>
      </c>
      <c r="Z29" s="9">
        <v>10917224.432</v>
      </c>
      <c r="AA29" s="9">
        <v>11163472</v>
      </c>
      <c r="AB29" s="9">
        <v>10966218.227999998</v>
      </c>
      <c r="AC29" s="35">
        <v>14302391.892999999</v>
      </c>
      <c r="AD29" s="9">
        <v>14487971.402999999</v>
      </c>
      <c r="AE29" s="9">
        <v>14985161</v>
      </c>
      <c r="AF29" s="9">
        <v>15514012.584000001</v>
      </c>
      <c r="AG29" s="35">
        <v>17098128</v>
      </c>
      <c r="AH29" s="9">
        <v>18021409</v>
      </c>
      <c r="AI29" s="9">
        <v>19108270.368000001</v>
      </c>
      <c r="AJ29" s="9">
        <v>21827194.196000002</v>
      </c>
      <c r="AK29" s="9">
        <v>22792810.407999996</v>
      </c>
      <c r="AL29" s="9">
        <v>22610393</v>
      </c>
      <c r="AM29" s="9">
        <v>24378767.510479998</v>
      </c>
      <c r="AN29" s="9">
        <v>24188856.59643</v>
      </c>
      <c r="AO29" s="9">
        <v>22395230</v>
      </c>
      <c r="AP29" s="9">
        <v>22547101</v>
      </c>
      <c r="AQ29" s="9">
        <v>23297898.335110001</v>
      </c>
      <c r="AR29" s="9">
        <v>23153776.097490001</v>
      </c>
      <c r="AS29" s="9">
        <v>23734725.082880002</v>
      </c>
      <c r="AT29" s="9">
        <v>24528774.826170001</v>
      </c>
    </row>
    <row r="30" spans="1:46" x14ac:dyDescent="0.15">
      <c r="A30" s="15" t="s">
        <v>38</v>
      </c>
      <c r="B30" s="16"/>
      <c r="C30" s="16"/>
      <c r="D30" s="16"/>
      <c r="E30" s="16">
        <v>78644695</v>
      </c>
      <c r="F30" s="16">
        <v>74810591</v>
      </c>
      <c r="G30" s="16">
        <v>101677148</v>
      </c>
      <c r="H30" s="16">
        <v>100019546</v>
      </c>
      <c r="I30" s="16">
        <v>93275274</v>
      </c>
      <c r="J30" s="16">
        <v>96224218</v>
      </c>
      <c r="K30" s="16">
        <v>118613210</v>
      </c>
      <c r="L30" s="16">
        <v>129792062</v>
      </c>
      <c r="M30" s="16">
        <v>119583902</v>
      </c>
      <c r="N30" s="16">
        <v>137754969</v>
      </c>
      <c r="O30" s="16">
        <v>147662255</v>
      </c>
      <c r="P30" s="16">
        <v>156053000</v>
      </c>
      <c r="Q30" s="16">
        <v>154359161</v>
      </c>
      <c r="R30" s="16">
        <v>155546839</v>
      </c>
      <c r="S30" s="63">
        <v>154652068</v>
      </c>
      <c r="T30" s="16">
        <v>159949024</v>
      </c>
      <c r="U30" s="16">
        <v>162333664.9735164</v>
      </c>
      <c r="V30" s="16">
        <v>167475144.74118584</v>
      </c>
      <c r="W30" s="16">
        <v>171218758</v>
      </c>
      <c r="X30" s="16">
        <v>182468920</v>
      </c>
      <c r="Y30" s="16">
        <v>183921501</v>
      </c>
      <c r="Z30" s="16">
        <v>181823895.95855418</v>
      </c>
      <c r="AA30" s="16">
        <v>186459718</v>
      </c>
      <c r="AB30" s="16">
        <v>186233877.46370417</v>
      </c>
      <c r="AC30" s="16">
        <v>210988510.91100007</v>
      </c>
      <c r="AD30" s="16">
        <v>212151724.01705015</v>
      </c>
      <c r="AE30" s="16">
        <v>215094937.02095172</v>
      </c>
      <c r="AF30" s="16">
        <v>231305058.24309087</v>
      </c>
      <c r="AG30" s="16">
        <v>248827552</v>
      </c>
      <c r="AH30" s="16">
        <v>248603119</v>
      </c>
      <c r="AI30" s="16">
        <v>254516694.3981871</v>
      </c>
      <c r="AJ30" s="16">
        <v>262314114.34980556</v>
      </c>
      <c r="AK30" s="16">
        <v>272275035.29420799</v>
      </c>
      <c r="AL30" s="16">
        <v>278257589.20637506</v>
      </c>
      <c r="AM30" s="16">
        <v>277624956.52943069</v>
      </c>
      <c r="AN30" s="16">
        <v>275222233.55674613</v>
      </c>
      <c r="AO30" s="16">
        <v>268120238</v>
      </c>
      <c r="AP30" s="16">
        <v>273222014</v>
      </c>
      <c r="AQ30" s="16">
        <v>275491867.88353258</v>
      </c>
      <c r="AR30" s="16">
        <v>282312170.73252374</v>
      </c>
      <c r="AS30" s="16">
        <v>303852928.75647062</v>
      </c>
      <c r="AT30" s="16">
        <v>304522820.93547606</v>
      </c>
    </row>
    <row r="31" spans="1:46" x14ac:dyDescent="0.15">
      <c r="A31" s="15" t="s">
        <v>39</v>
      </c>
      <c r="B31" s="16"/>
      <c r="C31" s="16"/>
      <c r="D31" s="16"/>
      <c r="E31" s="16">
        <v>294446598</v>
      </c>
      <c r="F31" s="16">
        <v>271160615</v>
      </c>
      <c r="G31" s="16">
        <v>285301047</v>
      </c>
      <c r="H31" s="16">
        <v>282602778</v>
      </c>
      <c r="I31" s="16">
        <v>267165489</v>
      </c>
      <c r="J31" s="16">
        <v>261867033</v>
      </c>
      <c r="K31" s="16">
        <v>258427950</v>
      </c>
      <c r="L31" s="16">
        <v>282706221</v>
      </c>
      <c r="M31" s="16">
        <v>271280878</v>
      </c>
      <c r="N31" s="16">
        <v>285435363</v>
      </c>
      <c r="O31" s="16">
        <v>261761966</v>
      </c>
      <c r="P31" s="16">
        <v>276027153</v>
      </c>
      <c r="Q31" s="16">
        <v>300397908</v>
      </c>
      <c r="R31" s="16">
        <v>308563443</v>
      </c>
      <c r="S31" s="63">
        <v>312695900</v>
      </c>
      <c r="T31" s="16">
        <v>313824086</v>
      </c>
      <c r="U31" s="16">
        <v>297496193.9735164</v>
      </c>
      <c r="V31" s="16">
        <v>292085457.55518585</v>
      </c>
      <c r="W31" s="16">
        <v>283679248</v>
      </c>
      <c r="X31" s="16">
        <v>289672561</v>
      </c>
      <c r="Y31" s="16">
        <v>302488557</v>
      </c>
      <c r="Z31" s="16">
        <v>303470711.62255418</v>
      </c>
      <c r="AA31" s="16">
        <v>306211856.046</v>
      </c>
      <c r="AB31" s="16">
        <v>312572730.99970418</v>
      </c>
      <c r="AC31" s="16">
        <v>372318077.73900008</v>
      </c>
      <c r="AD31" s="16">
        <v>373525836.59157097</v>
      </c>
      <c r="AE31" s="16">
        <v>369455363.9130742</v>
      </c>
      <c r="AF31" s="16">
        <v>368333061.83421332</v>
      </c>
      <c r="AG31" s="16">
        <v>407962592</v>
      </c>
      <c r="AH31" s="16">
        <v>412442466</v>
      </c>
      <c r="AI31" s="16">
        <v>416605809.7835843</v>
      </c>
      <c r="AJ31" s="16">
        <v>428355136.13391232</v>
      </c>
      <c r="AK31" s="16">
        <v>445121562.76895726</v>
      </c>
      <c r="AL31" s="16">
        <v>453544309.04851305</v>
      </c>
      <c r="AM31" s="16">
        <v>480458058.05639321</v>
      </c>
      <c r="AN31" s="16">
        <v>482857163.74281704</v>
      </c>
      <c r="AO31" s="16">
        <v>477457088</v>
      </c>
      <c r="AP31" s="16">
        <v>469324240</v>
      </c>
      <c r="AQ31" s="16">
        <v>461447834.28981113</v>
      </c>
      <c r="AR31" s="16">
        <v>476258681.64895868</v>
      </c>
      <c r="AS31" s="16">
        <v>517746062.45447063</v>
      </c>
      <c r="AT31" s="16">
        <v>548852245.33947611</v>
      </c>
    </row>
    <row r="32" spans="1:46" x14ac:dyDescent="0.15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/>
      <c r="AC32" s="35"/>
      <c r="AD32" s="9"/>
      <c r="AE32" s="9"/>
      <c r="AF32" s="9"/>
      <c r="AG32" s="35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15">
      <c r="A33" s="6" t="s">
        <v>40</v>
      </c>
      <c r="B33" s="10"/>
      <c r="C33" s="10"/>
      <c r="D33" s="10"/>
      <c r="E33" s="36"/>
      <c r="F33" s="10"/>
      <c r="G33" s="10"/>
      <c r="H33" s="10"/>
      <c r="I33" s="36">
        <v>0</v>
      </c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X33" s="10"/>
      <c r="Y33" s="36"/>
      <c r="Z33" s="10"/>
      <c r="AA33" s="10"/>
      <c r="AB33" s="10"/>
      <c r="AC33" s="36"/>
      <c r="AD33" s="10"/>
      <c r="AE33" s="10"/>
      <c r="AF33" s="10"/>
      <c r="AG33" s="36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x14ac:dyDescent="0.15">
      <c r="A34" s="8" t="s">
        <v>41</v>
      </c>
      <c r="B34" s="9"/>
      <c r="C34" s="9"/>
      <c r="D34" s="9"/>
      <c r="E34" s="35">
        <v>156040826</v>
      </c>
      <c r="F34" s="9">
        <v>132150877</v>
      </c>
      <c r="G34" s="9">
        <v>139174141</v>
      </c>
      <c r="H34" s="9">
        <v>138235884</v>
      </c>
      <c r="I34" s="35">
        <v>109476967</v>
      </c>
      <c r="J34" s="9">
        <v>105212456</v>
      </c>
      <c r="K34" s="9">
        <v>106493309</v>
      </c>
      <c r="L34" s="9">
        <v>125086208</v>
      </c>
      <c r="M34" s="35">
        <v>116341160</v>
      </c>
      <c r="N34" s="9">
        <v>126125462</v>
      </c>
      <c r="O34" s="9">
        <v>105378828</v>
      </c>
      <c r="P34" s="9">
        <v>111642503</v>
      </c>
      <c r="Q34" s="35">
        <v>116043996</v>
      </c>
      <c r="R34" s="9">
        <v>136397725</v>
      </c>
      <c r="S34" s="62">
        <v>132105625</v>
      </c>
      <c r="T34" s="9">
        <v>123070102</v>
      </c>
      <c r="U34" s="35">
        <v>88546108</v>
      </c>
      <c r="V34" s="9">
        <v>91312351</v>
      </c>
      <c r="W34" s="9">
        <v>76200250</v>
      </c>
      <c r="X34" s="9">
        <v>70228283</v>
      </c>
      <c r="Y34" s="35">
        <v>73347078</v>
      </c>
      <c r="Z34" s="9">
        <v>80888499.375</v>
      </c>
      <c r="AA34" s="9">
        <v>86570874</v>
      </c>
      <c r="AB34" s="9">
        <v>77835392.160999998</v>
      </c>
      <c r="AC34" s="35">
        <v>83092805.34300001</v>
      </c>
      <c r="AD34" s="9">
        <v>83306233.972000003</v>
      </c>
      <c r="AE34" s="9">
        <v>91644545.267000005</v>
      </c>
      <c r="AF34" s="9">
        <v>94375059.942000002</v>
      </c>
      <c r="AG34" s="35">
        <v>93017460</v>
      </c>
      <c r="AH34" s="9">
        <v>94810506</v>
      </c>
      <c r="AI34" s="9">
        <v>101054013.04099999</v>
      </c>
      <c r="AJ34" s="9">
        <v>95450560.129000008</v>
      </c>
      <c r="AK34" s="9">
        <v>108811679.833</v>
      </c>
      <c r="AL34" s="9">
        <v>121269168.755</v>
      </c>
      <c r="AM34" s="9">
        <v>135513339.53500003</v>
      </c>
      <c r="AN34" s="9">
        <v>118499563.19999999</v>
      </c>
      <c r="AO34" s="9">
        <v>110797413</v>
      </c>
      <c r="AP34" s="9">
        <v>98505555</v>
      </c>
      <c r="AQ34" s="9">
        <v>88792073.687999994</v>
      </c>
      <c r="AR34" s="9">
        <v>97744142.685000002</v>
      </c>
      <c r="AS34" s="9">
        <v>119336437.01000001</v>
      </c>
      <c r="AT34" s="9">
        <v>130324194.088</v>
      </c>
    </row>
    <row r="35" spans="1:46" x14ac:dyDescent="0.15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103635.833</v>
      </c>
      <c r="AA35" s="9">
        <v>53608</v>
      </c>
      <c r="AB35" s="9">
        <v>78482.066999999995</v>
      </c>
      <c r="AC35" s="35">
        <v>104929.8</v>
      </c>
      <c r="AD35" s="9">
        <v>107318.155</v>
      </c>
      <c r="AE35" s="9">
        <v>109688.22500000001</v>
      </c>
      <c r="AF35" s="9">
        <v>112336.817</v>
      </c>
      <c r="AG35" s="35">
        <v>117014</v>
      </c>
      <c r="AH35" s="9">
        <v>121145</v>
      </c>
      <c r="AI35" s="9">
        <v>127762.656</v>
      </c>
      <c r="AJ35" s="9">
        <v>133783.16200000001</v>
      </c>
      <c r="AK35" s="9">
        <v>138666.62</v>
      </c>
      <c r="AL35" s="9">
        <v>142095.095</v>
      </c>
      <c r="AM35" s="9">
        <v>145785.416</v>
      </c>
      <c r="AN35" s="9">
        <v>147884.73000000001</v>
      </c>
      <c r="AO35" s="9">
        <v>152014</v>
      </c>
      <c r="AP35" s="9">
        <v>155018</v>
      </c>
      <c r="AQ35" s="9">
        <v>158808.139</v>
      </c>
      <c r="AR35" s="9">
        <v>162069.71900000001</v>
      </c>
      <c r="AS35" s="9">
        <v>166112.109</v>
      </c>
      <c r="AT35" s="9">
        <v>170101.88200000001</v>
      </c>
    </row>
    <row r="36" spans="1:46" x14ac:dyDescent="0.15">
      <c r="A36" s="8" t="s">
        <v>42</v>
      </c>
      <c r="B36" s="9"/>
      <c r="C36" s="9"/>
      <c r="D36" s="9"/>
      <c r="E36" s="35">
        <v>11006558</v>
      </c>
      <c r="F36" s="9">
        <v>9679897</v>
      </c>
      <c r="G36" s="9">
        <v>9526184</v>
      </c>
      <c r="H36" s="9">
        <v>11395735</v>
      </c>
      <c r="I36" s="35">
        <v>16438576</v>
      </c>
      <c r="J36" s="9">
        <v>14470760</v>
      </c>
      <c r="K36" s="9">
        <v>7593650</v>
      </c>
      <c r="L36" s="9">
        <v>9363008</v>
      </c>
      <c r="M36" s="35">
        <v>7843578</v>
      </c>
      <c r="N36" s="9">
        <v>10258337</v>
      </c>
      <c r="O36" s="9">
        <v>4661569</v>
      </c>
      <c r="P36" s="9">
        <v>5439752</v>
      </c>
      <c r="Q36" s="35">
        <v>6512351</v>
      </c>
      <c r="R36" s="9">
        <v>5715866</v>
      </c>
      <c r="S36" s="62">
        <v>4763723</v>
      </c>
      <c r="T36" s="9">
        <v>5614855</v>
      </c>
      <c r="U36" s="35">
        <v>7362020</v>
      </c>
      <c r="V36" s="9">
        <v>8325458</v>
      </c>
      <c r="W36" s="9">
        <v>6512470</v>
      </c>
      <c r="X36" s="9">
        <v>8485019</v>
      </c>
      <c r="Y36" s="35">
        <v>15406934</v>
      </c>
      <c r="Z36" s="9">
        <v>7364621.7019999996</v>
      </c>
      <c r="AA36" s="9">
        <v>7774413</v>
      </c>
      <c r="AB36" s="9">
        <v>8992939.8099999968</v>
      </c>
      <c r="AC36" s="35">
        <v>27095378.664000001</v>
      </c>
      <c r="AD36" s="9">
        <v>29095843.971000001</v>
      </c>
      <c r="AE36" s="9">
        <v>30214141.204000004</v>
      </c>
      <c r="AF36" s="9">
        <v>31899508.115000002</v>
      </c>
      <c r="AG36" s="35">
        <v>33844754</v>
      </c>
      <c r="AH36" s="9">
        <v>40256509</v>
      </c>
      <c r="AI36" s="9">
        <v>43257065.219000004</v>
      </c>
      <c r="AJ36" s="9">
        <v>50434339.341000006</v>
      </c>
      <c r="AK36" s="9">
        <v>41769283.613000005</v>
      </c>
      <c r="AL36" s="9">
        <v>43096920.476999998</v>
      </c>
      <c r="AM36" s="9">
        <v>43484706.483999997</v>
      </c>
      <c r="AN36" s="9">
        <v>42085808.817000002</v>
      </c>
      <c r="AO36" s="9">
        <v>45095477</v>
      </c>
      <c r="AP36" s="9">
        <v>45648455</v>
      </c>
      <c r="AQ36" s="9">
        <v>46320662.289000005</v>
      </c>
      <c r="AR36" s="9">
        <v>43800197.120999999</v>
      </c>
      <c r="AS36" s="9">
        <v>49919377.369000003</v>
      </c>
      <c r="AT36" s="9">
        <v>52043023.947999999</v>
      </c>
    </row>
    <row r="37" spans="1:46" x14ac:dyDescent="0.15">
      <c r="A37" s="8" t="s">
        <v>43</v>
      </c>
      <c r="B37" s="9"/>
      <c r="C37" s="9"/>
      <c r="D37" s="9"/>
      <c r="E37" s="35">
        <v>26728670</v>
      </c>
      <c r="F37" s="9">
        <v>27561712</v>
      </c>
      <c r="G37" s="9">
        <v>28140332</v>
      </c>
      <c r="H37" s="9">
        <v>30137839</v>
      </c>
      <c r="I37" s="35">
        <v>37984744</v>
      </c>
      <c r="J37" s="9">
        <v>32863885</v>
      </c>
      <c r="K37" s="9">
        <v>55152772</v>
      </c>
      <c r="L37" s="9">
        <v>57173859</v>
      </c>
      <c r="M37" s="35">
        <v>25422409</v>
      </c>
      <c r="N37" s="9">
        <v>31630655</v>
      </c>
      <c r="O37" s="9">
        <v>27231478</v>
      </c>
      <c r="P37" s="9">
        <v>39295125</v>
      </c>
      <c r="Q37" s="35">
        <v>65763468</v>
      </c>
      <c r="R37" s="9">
        <v>70597977</v>
      </c>
      <c r="S37" s="62">
        <v>81177189</v>
      </c>
      <c r="T37" s="9">
        <v>79293626</v>
      </c>
      <c r="U37" s="35">
        <v>50451316.655300021</v>
      </c>
      <c r="V37" s="9">
        <v>52708486</v>
      </c>
      <c r="W37" s="9">
        <v>61409953</v>
      </c>
      <c r="X37" s="9">
        <v>66442445</v>
      </c>
      <c r="Y37" s="35">
        <v>65895038</v>
      </c>
      <c r="Z37" s="9">
        <v>66714281.827869415</v>
      </c>
      <c r="AA37" s="9">
        <v>64186242</v>
      </c>
      <c r="AB37" s="9">
        <v>70917296.174039423</v>
      </c>
      <c r="AC37" s="35">
        <v>56643034</v>
      </c>
      <c r="AD37" s="9">
        <v>49559226</v>
      </c>
      <c r="AE37" s="9">
        <v>49872124</v>
      </c>
      <c r="AF37" s="9">
        <v>37435088.684219435</v>
      </c>
      <c r="AG37" s="35">
        <v>40193552</v>
      </c>
      <c r="AH37" s="9">
        <v>64613237</v>
      </c>
      <c r="AI37" s="9">
        <v>62587600.532269433</v>
      </c>
      <c r="AJ37" s="9">
        <v>63986984.353703916</v>
      </c>
      <c r="AK37" s="9">
        <v>57249970.437000006</v>
      </c>
      <c r="AL37" s="9">
        <v>62039629.557332426</v>
      </c>
      <c r="AM37" s="9">
        <v>69141792.780166298</v>
      </c>
      <c r="AN37" s="9">
        <v>93768249.656021088</v>
      </c>
      <c r="AO37" s="9">
        <v>82686461</v>
      </c>
      <c r="AP37" s="9">
        <v>89269028</v>
      </c>
      <c r="AQ37" s="9">
        <v>81271208.229323417</v>
      </c>
      <c r="AR37" s="9">
        <v>76816095.453658819</v>
      </c>
      <c r="AS37" s="9">
        <v>73694778.817455962</v>
      </c>
      <c r="AT37" s="9">
        <v>77324761.069818825</v>
      </c>
    </row>
    <row r="38" spans="1:46" x14ac:dyDescent="0.15">
      <c r="A38" s="8" t="s">
        <v>44</v>
      </c>
      <c r="B38" s="9"/>
      <c r="C38" s="9"/>
      <c r="D38" s="9"/>
      <c r="E38" s="35">
        <v>0</v>
      </c>
      <c r="F38" s="9">
        <v>0</v>
      </c>
      <c r="G38" s="9">
        <v>229428</v>
      </c>
      <c r="H38" s="9">
        <v>226172</v>
      </c>
      <c r="I38" s="35">
        <v>226173</v>
      </c>
      <c r="J38" s="9">
        <v>196173</v>
      </c>
      <c r="K38" s="9">
        <v>196173</v>
      </c>
      <c r="L38" s="9">
        <v>220274</v>
      </c>
      <c r="M38" s="35">
        <v>278124</v>
      </c>
      <c r="N38" s="9">
        <v>278124</v>
      </c>
      <c r="O38" s="9">
        <v>278124</v>
      </c>
      <c r="P38" s="9">
        <v>278123</v>
      </c>
      <c r="Q38" s="35">
        <v>115516</v>
      </c>
      <c r="R38" s="9">
        <v>84042</v>
      </c>
      <c r="S38" s="62">
        <v>84042</v>
      </c>
      <c r="T38" s="9">
        <v>84042</v>
      </c>
      <c r="U38" s="35">
        <v>21442</v>
      </c>
      <c r="V38" s="9">
        <v>21442</v>
      </c>
      <c r="W38" s="9">
        <v>21442</v>
      </c>
      <c r="X38" s="9">
        <v>2820</v>
      </c>
      <c r="Y38" s="35">
        <v>32820</v>
      </c>
      <c r="Z38" s="9">
        <v>32820.400000000001</v>
      </c>
      <c r="AA38" s="9">
        <v>104820</v>
      </c>
      <c r="AB38" s="9">
        <v>104820</v>
      </c>
      <c r="AC38" s="35">
        <v>410875.55000000005</v>
      </c>
      <c r="AD38" s="9">
        <v>425883.31999999995</v>
      </c>
      <c r="AE38" s="9">
        <v>425884</v>
      </c>
      <c r="AF38" s="9">
        <v>456866.32800000004</v>
      </c>
      <c r="AG38" s="35">
        <v>428128</v>
      </c>
      <c r="AH38" s="9">
        <v>424429</v>
      </c>
      <c r="AI38" s="9">
        <v>390976.44800000003</v>
      </c>
      <c r="AJ38" s="9">
        <v>993599.74</v>
      </c>
      <c r="AK38" s="9">
        <v>1072024.5390000001</v>
      </c>
      <c r="AL38" s="9">
        <v>783261.12700000009</v>
      </c>
      <c r="AM38" s="9">
        <v>680820.83799999999</v>
      </c>
      <c r="AN38" s="9">
        <v>551924.06900000002</v>
      </c>
      <c r="AO38" s="9">
        <v>468166</v>
      </c>
      <c r="AP38" s="9">
        <v>352620</v>
      </c>
      <c r="AQ38" s="9">
        <v>3489614.1409999998</v>
      </c>
      <c r="AR38" s="9">
        <v>3314911.6340000001</v>
      </c>
      <c r="AS38" s="9">
        <v>3727650.84</v>
      </c>
      <c r="AT38" s="9">
        <v>3064224.1379999998</v>
      </c>
    </row>
    <row r="39" spans="1:46" x14ac:dyDescent="0.15">
      <c r="A39" s="8" t="s">
        <v>45</v>
      </c>
      <c r="B39" s="9"/>
      <c r="C39" s="9"/>
      <c r="D39" s="9"/>
      <c r="E39" s="35">
        <v>2347157</v>
      </c>
      <c r="F39" s="9">
        <v>1221023</v>
      </c>
      <c r="G39" s="9">
        <v>133111</v>
      </c>
      <c r="H39" s="9">
        <v>173681</v>
      </c>
      <c r="I39" s="35">
        <v>1976500</v>
      </c>
      <c r="J39" s="9">
        <v>2733996</v>
      </c>
      <c r="K39" s="9">
        <v>868920</v>
      </c>
      <c r="L39" s="9">
        <v>836146</v>
      </c>
      <c r="M39" s="35">
        <v>2245354</v>
      </c>
      <c r="N39" s="9">
        <v>1827665</v>
      </c>
      <c r="O39" s="9">
        <v>470611</v>
      </c>
      <c r="P39" s="9">
        <v>380601</v>
      </c>
      <c r="Q39" s="35">
        <v>1940513</v>
      </c>
      <c r="R39" s="9">
        <v>2270043</v>
      </c>
      <c r="S39" s="62">
        <v>755275</v>
      </c>
      <c r="T39" s="9">
        <v>555599</v>
      </c>
      <c r="U39" s="35">
        <v>1578285.29</v>
      </c>
      <c r="V39" s="9">
        <v>1872465</v>
      </c>
      <c r="W39" s="9">
        <v>493060</v>
      </c>
      <c r="X39" s="9">
        <v>507384</v>
      </c>
      <c r="Y39" s="35">
        <v>480331</v>
      </c>
      <c r="Z39" s="9">
        <v>341206.99599999998</v>
      </c>
      <c r="AA39" s="9">
        <v>504018</v>
      </c>
      <c r="AB39" s="9">
        <v>600609.33400000003</v>
      </c>
      <c r="AC39" s="35">
        <v>808148.18199999991</v>
      </c>
      <c r="AD39" s="9">
        <v>1634236.2110000001</v>
      </c>
      <c r="AE39" s="9">
        <v>1423301.672</v>
      </c>
      <c r="AF39" s="9">
        <v>1634269.46</v>
      </c>
      <c r="AG39" s="35">
        <v>2180731</v>
      </c>
      <c r="AH39" s="9">
        <v>3891311</v>
      </c>
      <c r="AI39" s="9">
        <v>1675763.7750000001</v>
      </c>
      <c r="AJ39" s="9">
        <v>4042898.3590000002</v>
      </c>
      <c r="AK39" s="9">
        <v>5827930.0209999997</v>
      </c>
      <c r="AL39" s="9">
        <v>2745939.8659999995</v>
      </c>
      <c r="AM39" s="9">
        <v>1361624.4369999999</v>
      </c>
      <c r="AN39" s="9">
        <v>602909.50800000003</v>
      </c>
      <c r="AO39" s="9">
        <v>2344089</v>
      </c>
      <c r="AP39" s="9">
        <v>1567132</v>
      </c>
      <c r="AQ39" s="9">
        <v>1118452.5660000001</v>
      </c>
      <c r="AR39" s="9">
        <v>1483545.4379999998</v>
      </c>
      <c r="AS39" s="9">
        <v>1124279.8189999999</v>
      </c>
      <c r="AT39" s="9">
        <v>1357908.351</v>
      </c>
    </row>
    <row r="40" spans="1:46" x14ac:dyDescent="0.15">
      <c r="A40" s="8" t="s">
        <v>46</v>
      </c>
      <c r="B40" s="9"/>
      <c r="C40" s="9"/>
      <c r="D40" s="9"/>
      <c r="E40" s="35">
        <v>8390806</v>
      </c>
      <c r="F40" s="9">
        <v>9730896</v>
      </c>
      <c r="G40" s="9">
        <v>9327286</v>
      </c>
      <c r="H40" s="9">
        <v>10403337</v>
      </c>
      <c r="I40" s="35">
        <v>7495861</v>
      </c>
      <c r="J40" s="9">
        <v>9556637</v>
      </c>
      <c r="K40" s="9">
        <v>9629705</v>
      </c>
      <c r="L40" s="9">
        <v>9956062</v>
      </c>
      <c r="M40" s="35">
        <v>5256644</v>
      </c>
      <c r="N40" s="9">
        <v>5787600</v>
      </c>
      <c r="O40" s="9">
        <v>5546229</v>
      </c>
      <c r="P40" s="9">
        <v>4314012</v>
      </c>
      <c r="Q40" s="35">
        <v>5270899</v>
      </c>
      <c r="R40" s="9">
        <v>5742828</v>
      </c>
      <c r="S40" s="62">
        <v>6221658</v>
      </c>
      <c r="T40" s="9">
        <v>5992721</v>
      </c>
      <c r="U40" s="35">
        <v>5021909</v>
      </c>
      <c r="V40" s="9">
        <v>3304523</v>
      </c>
      <c r="W40" s="9">
        <v>3776620</v>
      </c>
      <c r="X40" s="9">
        <v>5309652</v>
      </c>
      <c r="Y40" s="35">
        <v>5040602</v>
      </c>
      <c r="Z40" s="9">
        <v>5807808.7019999977</v>
      </c>
      <c r="AA40" s="9">
        <v>5697655</v>
      </c>
      <c r="AB40" s="9">
        <v>7320840.6199999992</v>
      </c>
      <c r="AC40" s="35">
        <v>27724056</v>
      </c>
      <c r="AD40" s="9">
        <v>24721932.804000001</v>
      </c>
      <c r="AE40" s="9">
        <v>22840857</v>
      </c>
      <c r="AF40" s="9">
        <v>24299058.515999999</v>
      </c>
      <c r="AG40" s="35">
        <v>32388627</v>
      </c>
      <c r="AH40" s="9">
        <v>28085662</v>
      </c>
      <c r="AI40" s="9">
        <v>29916730.067000002</v>
      </c>
      <c r="AJ40" s="9">
        <v>34250773.817565538</v>
      </c>
      <c r="AK40" s="9">
        <v>37155847.072456554</v>
      </c>
      <c r="AL40" s="9">
        <v>32822694.416926999</v>
      </c>
      <c r="AM40" s="9">
        <v>39642542.664093137</v>
      </c>
      <c r="AN40" s="9">
        <v>36705143.921918347</v>
      </c>
      <c r="AO40" s="9">
        <v>31159859</v>
      </c>
      <c r="AP40" s="9">
        <v>27621248</v>
      </c>
      <c r="AQ40" s="9">
        <v>36512717.508026034</v>
      </c>
      <c r="AR40" s="9">
        <v>34489270.142690614</v>
      </c>
      <c r="AS40" s="9">
        <v>50537748.188893475</v>
      </c>
      <c r="AT40" s="9">
        <v>60654240.491650619</v>
      </c>
    </row>
    <row r="41" spans="1:46" x14ac:dyDescent="0.15">
      <c r="A41" s="15" t="s">
        <v>47</v>
      </c>
      <c r="B41" s="16"/>
      <c r="C41" s="16"/>
      <c r="D41" s="16"/>
      <c r="E41" s="16">
        <v>204514017</v>
      </c>
      <c r="F41" s="16">
        <v>180344405</v>
      </c>
      <c r="G41" s="16">
        <v>186530482</v>
      </c>
      <c r="H41" s="16">
        <v>190572648</v>
      </c>
      <c r="I41" s="16">
        <v>173598821</v>
      </c>
      <c r="J41" s="16">
        <v>165033907</v>
      </c>
      <c r="K41" s="16">
        <v>179934529</v>
      </c>
      <c r="L41" s="16">
        <v>202635557</v>
      </c>
      <c r="M41" s="16">
        <v>157387269</v>
      </c>
      <c r="N41" s="16">
        <v>175907843</v>
      </c>
      <c r="O41" s="16">
        <v>143566839</v>
      </c>
      <c r="P41" s="16">
        <v>161350116</v>
      </c>
      <c r="Q41" s="16">
        <v>195646743</v>
      </c>
      <c r="R41" s="16">
        <v>220808481</v>
      </c>
      <c r="S41" s="63">
        <v>225107512</v>
      </c>
      <c r="T41" s="16">
        <v>214610945</v>
      </c>
      <c r="U41" s="16">
        <v>152981080.94530001</v>
      </c>
      <c r="V41" s="16">
        <v>157544725</v>
      </c>
      <c r="W41" s="16">
        <v>148413795</v>
      </c>
      <c r="X41" s="16">
        <v>150975603</v>
      </c>
      <c r="Y41" s="16">
        <v>160202803</v>
      </c>
      <c r="Z41" s="16">
        <v>161252874.8358694</v>
      </c>
      <c r="AA41" s="16">
        <v>164891630</v>
      </c>
      <c r="AB41" s="16">
        <v>165850380.16603941</v>
      </c>
      <c r="AC41" s="16">
        <v>195879227.53900003</v>
      </c>
      <c r="AD41" s="16">
        <v>188850674.43299997</v>
      </c>
      <c r="AE41" s="16">
        <v>196530541.368</v>
      </c>
      <c r="AF41" s="16">
        <v>190212187.86221945</v>
      </c>
      <c r="AG41" s="16">
        <v>202170266</v>
      </c>
      <c r="AH41" s="16">
        <v>232202799</v>
      </c>
      <c r="AI41" s="16">
        <v>239009911.73826945</v>
      </c>
      <c r="AJ41" s="16">
        <v>249292938.90226948</v>
      </c>
      <c r="AK41" s="16">
        <v>252025402.13545656</v>
      </c>
      <c r="AL41" s="16">
        <v>262899709.29425943</v>
      </c>
      <c r="AM41" s="16">
        <v>289970612.15425944</v>
      </c>
      <c r="AN41" s="16">
        <v>292361483.90193939</v>
      </c>
      <c r="AO41" s="16">
        <v>272703479</v>
      </c>
      <c r="AP41" s="16">
        <v>263119056</v>
      </c>
      <c r="AQ41" s="16">
        <v>257663536.56034946</v>
      </c>
      <c r="AR41" s="16">
        <v>257810232.19334942</v>
      </c>
      <c r="AS41" s="16">
        <v>298506384.15334946</v>
      </c>
      <c r="AT41" s="16">
        <v>324938453.96846944</v>
      </c>
    </row>
    <row r="42" spans="1:46" x14ac:dyDescent="0.15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A42" s="9"/>
      <c r="AB42" s="9"/>
      <c r="AC42" s="35"/>
      <c r="AD42" s="9"/>
      <c r="AE42" s="9"/>
      <c r="AF42" s="9"/>
      <c r="AG42" s="35"/>
      <c r="AH42" s="9"/>
      <c r="AI42" s="9"/>
      <c r="AJ42" s="9"/>
      <c r="AK42" s="9"/>
      <c r="AL42" s="9" t="s">
        <v>113</v>
      </c>
      <c r="AM42" s="9"/>
      <c r="AN42" s="9"/>
      <c r="AO42" s="9"/>
      <c r="AP42" s="9"/>
      <c r="AQ42" s="9"/>
      <c r="AR42" s="9"/>
      <c r="AS42" s="9" t="s">
        <v>113</v>
      </c>
      <c r="AT42" s="9" t="s">
        <v>113</v>
      </c>
    </row>
    <row r="43" spans="1:46" x14ac:dyDescent="0.15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X43" s="10"/>
      <c r="Y43" s="36"/>
      <c r="Z43" s="10"/>
      <c r="AA43" s="10"/>
      <c r="AB43" s="10"/>
      <c r="AC43" s="36"/>
      <c r="AD43" s="10"/>
      <c r="AE43" s="10"/>
      <c r="AF43" s="10"/>
      <c r="AG43" s="36"/>
      <c r="AH43" s="10"/>
      <c r="AI43" s="10"/>
      <c r="AJ43" s="10"/>
      <c r="AK43" s="10"/>
      <c r="AL43" s="10" t="s">
        <v>113</v>
      </c>
      <c r="AM43" s="10"/>
      <c r="AN43" s="10"/>
      <c r="AO43" s="10"/>
      <c r="AP43" s="10"/>
      <c r="AQ43" s="10"/>
      <c r="AR43" s="10"/>
      <c r="AS43" s="10" t="s">
        <v>113</v>
      </c>
      <c r="AT43" s="10" t="s">
        <v>113</v>
      </c>
    </row>
    <row r="44" spans="1:46" x14ac:dyDescent="0.15">
      <c r="A44" s="8" t="s">
        <v>41</v>
      </c>
      <c r="B44" s="9"/>
      <c r="C44" s="9"/>
      <c r="D44" s="9"/>
      <c r="E44" s="35">
        <v>7988436</v>
      </c>
      <c r="F44" s="9">
        <v>6631142</v>
      </c>
      <c r="G44" s="9">
        <v>3976688</v>
      </c>
      <c r="H44" s="9">
        <v>4034617</v>
      </c>
      <c r="I44" s="35">
        <v>16313191</v>
      </c>
      <c r="J44" s="9">
        <v>19502787</v>
      </c>
      <c r="K44" s="9">
        <v>7460731</v>
      </c>
      <c r="L44" s="9">
        <v>6999668</v>
      </c>
      <c r="M44" s="35">
        <v>12183877</v>
      </c>
      <c r="N44" s="9">
        <v>9932235</v>
      </c>
      <c r="O44" s="9">
        <v>34493978</v>
      </c>
      <c r="P44" s="9">
        <v>35588221</v>
      </c>
      <c r="Q44" s="35">
        <v>10309165</v>
      </c>
      <c r="R44" s="9">
        <v>4053945</v>
      </c>
      <c r="S44" s="62">
        <v>2078670</v>
      </c>
      <c r="T44" s="9">
        <v>2088604</v>
      </c>
      <c r="U44" s="35">
        <v>404100</v>
      </c>
      <c r="V44" s="9">
        <v>203393</v>
      </c>
      <c r="W44" s="9">
        <v>375577</v>
      </c>
      <c r="X44" s="9">
        <v>352697</v>
      </c>
      <c r="Y44" s="35">
        <v>330603</v>
      </c>
      <c r="Z44" s="9"/>
      <c r="AA44" s="9">
        <v>339480</v>
      </c>
      <c r="AB44" s="9">
        <v>4837832</v>
      </c>
      <c r="AC44" s="35">
        <v>5531789.3640000001</v>
      </c>
      <c r="AD44" s="9">
        <v>5014041.7190000005</v>
      </c>
      <c r="AE44" s="9">
        <v>4492166.313000001</v>
      </c>
      <c r="AF44" s="9">
        <v>3965072.4559999998</v>
      </c>
      <c r="AG44" s="35">
        <v>4357928</v>
      </c>
      <c r="AH44" s="9">
        <v>8979413</v>
      </c>
      <c r="AI44" s="9">
        <v>7712254.2510000002</v>
      </c>
      <c r="AJ44" s="9">
        <v>11830249.243999999</v>
      </c>
      <c r="AK44" s="9">
        <v>11528995.227999998</v>
      </c>
      <c r="AL44" s="9">
        <v>5260306.692999999</v>
      </c>
      <c r="AM44" s="9">
        <v>5842155.324</v>
      </c>
      <c r="AN44" s="9">
        <v>5715135.2010000004</v>
      </c>
      <c r="AO44" s="9">
        <v>5808579</v>
      </c>
      <c r="AP44" s="9">
        <v>3481492</v>
      </c>
      <c r="AQ44" s="9">
        <v>4480978.8229999999</v>
      </c>
      <c r="AR44" s="9">
        <v>4521356.9189999998</v>
      </c>
      <c r="AS44" s="9">
        <v>4581736.82</v>
      </c>
      <c r="AT44" s="9">
        <v>2148274.0649999999</v>
      </c>
    </row>
    <row r="45" spans="1:46" x14ac:dyDescent="0.15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>
        <v>308000.40000000002</v>
      </c>
      <c r="AA45" s="9">
        <v>594733</v>
      </c>
      <c r="AB45" s="9">
        <v>569574.16599999997</v>
      </c>
      <c r="AC45" s="35">
        <v>550727.11600000004</v>
      </c>
      <c r="AD45" s="9">
        <v>530213.63600000006</v>
      </c>
      <c r="AE45" s="9">
        <v>508612.73599999998</v>
      </c>
      <c r="AF45" s="9">
        <v>487114.772</v>
      </c>
      <c r="AG45" s="35">
        <v>472560</v>
      </c>
      <c r="AH45" s="9">
        <v>453534</v>
      </c>
      <c r="AI45" s="9">
        <v>441022.18199999997</v>
      </c>
      <c r="AJ45" s="9">
        <v>423150.49599999998</v>
      </c>
      <c r="AK45" s="9">
        <v>398933.63699999999</v>
      </c>
      <c r="AL45" s="9">
        <v>368559.79499999998</v>
      </c>
      <c r="AM45" s="9">
        <v>337264.20799999998</v>
      </c>
      <c r="AN45" s="9">
        <v>301082.68099999998</v>
      </c>
      <c r="AO45" s="9">
        <v>267732</v>
      </c>
      <c r="AP45" s="9">
        <v>230870</v>
      </c>
      <c r="AQ45" s="9">
        <v>193772.28700000001</v>
      </c>
      <c r="AR45" s="9">
        <v>154574.35999999999</v>
      </c>
      <c r="AS45" s="9">
        <v>114627.01300000001</v>
      </c>
      <c r="AT45" s="9">
        <v>72983.952999999994</v>
      </c>
    </row>
    <row r="46" spans="1:46" x14ac:dyDescent="0.15">
      <c r="A46" s="8" t="s">
        <v>42</v>
      </c>
      <c r="B46" s="9"/>
      <c r="C46" s="9"/>
      <c r="D46" s="9"/>
      <c r="E46" s="35">
        <v>546918</v>
      </c>
      <c r="F46" s="9">
        <v>292716</v>
      </c>
      <c r="G46" s="9">
        <v>296997</v>
      </c>
      <c r="H46" s="9">
        <v>0</v>
      </c>
      <c r="I46" s="35">
        <v>616292</v>
      </c>
      <c r="J46" s="9">
        <v>620691</v>
      </c>
      <c r="K46" s="9">
        <v>626462</v>
      </c>
      <c r="L46" s="9">
        <v>630604</v>
      </c>
      <c r="M46" s="35">
        <v>633579</v>
      </c>
      <c r="N46" s="9">
        <v>636559</v>
      </c>
      <c r="O46" s="9">
        <v>548840</v>
      </c>
      <c r="P46" s="9">
        <v>548669</v>
      </c>
      <c r="Q46" s="35">
        <v>646206</v>
      </c>
      <c r="R46" s="9">
        <v>0</v>
      </c>
      <c r="S46" s="62">
        <v>0</v>
      </c>
      <c r="T46" s="9">
        <v>0</v>
      </c>
      <c r="U46" s="35">
        <v>0</v>
      </c>
      <c r="V46" s="9">
        <v>0</v>
      </c>
      <c r="W46" s="9">
        <v>0</v>
      </c>
      <c r="X46" s="9"/>
      <c r="Y46" s="35">
        <v>0</v>
      </c>
      <c r="Z46" s="9"/>
      <c r="AA46" s="9"/>
      <c r="AB46" s="9">
        <v>0</v>
      </c>
      <c r="AC46" s="35">
        <v>0</v>
      </c>
      <c r="AD46" s="9">
        <v>0</v>
      </c>
      <c r="AE46" s="9"/>
      <c r="AF46" s="9">
        <v>0</v>
      </c>
      <c r="AG46" s="35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  <c r="AT46" s="9">
        <v>0</v>
      </c>
    </row>
    <row r="47" spans="1:46" x14ac:dyDescent="0.15">
      <c r="A47" s="8" t="s">
        <v>43</v>
      </c>
      <c r="B47" s="9"/>
      <c r="C47" s="9"/>
      <c r="D47" s="9"/>
      <c r="E47" s="35">
        <v>64151</v>
      </c>
      <c r="F47" s="9">
        <v>713678</v>
      </c>
      <c r="G47" s="9">
        <v>11182250</v>
      </c>
      <c r="H47" s="9">
        <v>4877082</v>
      </c>
      <c r="I47" s="35">
        <v>4025399</v>
      </c>
      <c r="J47" s="9">
        <v>3134563</v>
      </c>
      <c r="K47" s="9">
        <v>3121527</v>
      </c>
      <c r="L47" s="9">
        <v>7258554</v>
      </c>
      <c r="M47" s="35">
        <v>31613139</v>
      </c>
      <c r="N47" s="9">
        <v>27910266</v>
      </c>
      <c r="O47" s="9">
        <v>10321131</v>
      </c>
      <c r="P47" s="9">
        <v>5702640</v>
      </c>
      <c r="Q47" s="35">
        <v>14796862</v>
      </c>
      <c r="R47" s="9">
        <v>5919216</v>
      </c>
      <c r="S47" s="62">
        <v>7166670</v>
      </c>
      <c r="T47" s="9">
        <v>17782952</v>
      </c>
      <c r="U47" s="35">
        <v>60423883</v>
      </c>
      <c r="V47" s="9">
        <v>50215783</v>
      </c>
      <c r="W47" s="9">
        <v>48964392</v>
      </c>
      <c r="X47" s="9">
        <v>52943947</v>
      </c>
      <c r="Y47" s="35">
        <v>56213663</v>
      </c>
      <c r="Z47" s="9">
        <v>56655559.733999997</v>
      </c>
      <c r="AA47" s="9">
        <v>54899986</v>
      </c>
      <c r="AB47" s="9">
        <v>54685249.992000006</v>
      </c>
      <c r="AC47" s="35">
        <v>63513875</v>
      </c>
      <c r="AD47" s="9">
        <v>71384337</v>
      </c>
      <c r="AE47" s="9">
        <v>34625703</v>
      </c>
      <c r="AF47" s="9">
        <v>34850926.169</v>
      </c>
      <c r="AG47" s="35">
        <v>48587640</v>
      </c>
      <c r="AH47" s="9">
        <v>23741883</v>
      </c>
      <c r="AI47" s="9">
        <v>22741043.669</v>
      </c>
      <c r="AJ47" s="9">
        <v>23719910.699999988</v>
      </c>
      <c r="AK47" s="9">
        <v>34915558.770999998</v>
      </c>
      <c r="AL47" s="9">
        <v>35326758.020999998</v>
      </c>
      <c r="AM47" s="9">
        <v>33254609.012000009</v>
      </c>
      <c r="AN47" s="9">
        <v>33107948.162999988</v>
      </c>
      <c r="AO47" s="9">
        <v>43340077</v>
      </c>
      <c r="AP47" s="9">
        <v>43539436</v>
      </c>
      <c r="AQ47" s="9">
        <v>40438335.842999995</v>
      </c>
      <c r="AR47" s="9">
        <v>52873996.210999995</v>
      </c>
      <c r="AS47" s="9">
        <v>52627533.139999986</v>
      </c>
      <c r="AT47" s="9">
        <v>56494819.073000014</v>
      </c>
    </row>
    <row r="48" spans="1:46" x14ac:dyDescent="0.15">
      <c r="A48" s="8" t="s">
        <v>44</v>
      </c>
      <c r="B48" s="9"/>
      <c r="C48" s="9"/>
      <c r="D48" s="9"/>
      <c r="E48" s="35">
        <v>1876653</v>
      </c>
      <c r="F48" s="9">
        <v>1951371</v>
      </c>
      <c r="G48" s="9">
        <v>2046051</v>
      </c>
      <c r="H48" s="9">
        <v>2646532</v>
      </c>
      <c r="I48" s="35">
        <v>3479955</v>
      </c>
      <c r="J48" s="9">
        <v>4014483</v>
      </c>
      <c r="K48" s="9">
        <v>4123715</v>
      </c>
      <c r="L48" s="9">
        <v>2880057</v>
      </c>
      <c r="M48" s="35">
        <v>2320651</v>
      </c>
      <c r="N48" s="9">
        <v>2646442</v>
      </c>
      <c r="O48" s="9">
        <v>2295426</v>
      </c>
      <c r="P48" s="9">
        <v>2377268</v>
      </c>
      <c r="Q48" s="35">
        <v>2169822</v>
      </c>
      <c r="R48" s="9">
        <v>2148895</v>
      </c>
      <c r="S48" s="62">
        <v>2498436</v>
      </c>
      <c r="T48" s="9">
        <v>2749507</v>
      </c>
      <c r="U48" s="35">
        <v>2575327</v>
      </c>
      <c r="V48" s="9">
        <v>2510588</v>
      </c>
      <c r="W48" s="9">
        <v>2199032</v>
      </c>
      <c r="X48" s="9">
        <v>2576581</v>
      </c>
      <c r="Y48" s="35">
        <v>4867028</v>
      </c>
      <c r="Z48" s="9">
        <v>4351916.8278810019</v>
      </c>
      <c r="AA48" s="9">
        <v>4463555</v>
      </c>
      <c r="AB48" s="9">
        <v>4449922.13081</v>
      </c>
      <c r="AC48" s="35">
        <v>4622800</v>
      </c>
      <c r="AD48" s="9">
        <v>7335914.3499948429</v>
      </c>
      <c r="AE48" s="9">
        <v>7922836.2818793468</v>
      </c>
      <c r="AF48" s="9">
        <v>7804755.3696258198</v>
      </c>
      <c r="AG48" s="35">
        <v>8956618</v>
      </c>
      <c r="AH48" s="9">
        <v>8542208</v>
      </c>
      <c r="AI48" s="9">
        <v>9433581.5632663481</v>
      </c>
      <c r="AJ48" s="9">
        <v>9757995.8739331663</v>
      </c>
      <c r="AK48" s="9">
        <v>12782259.297869164</v>
      </c>
      <c r="AL48" s="9">
        <v>13077143.410208348</v>
      </c>
      <c r="AM48" s="9">
        <v>10083086.272444708</v>
      </c>
      <c r="AN48" s="9">
        <v>10092461.493928345</v>
      </c>
      <c r="AO48" s="9">
        <v>9727046</v>
      </c>
      <c r="AP48" s="9">
        <v>9223283</v>
      </c>
      <c r="AQ48" s="9">
        <v>6055044.1650419058</v>
      </c>
      <c r="AR48" s="9">
        <v>6633438.5381424651</v>
      </c>
      <c r="AS48" s="9">
        <v>7169846.1139245881</v>
      </c>
      <c r="AT48" s="9">
        <v>8012380.7532430235</v>
      </c>
    </row>
    <row r="49" spans="1:46" x14ac:dyDescent="0.15">
      <c r="A49" s="8" t="s">
        <v>49</v>
      </c>
      <c r="B49" s="9"/>
      <c r="C49" s="9"/>
      <c r="D49" s="9"/>
      <c r="E49" s="35">
        <v>541657</v>
      </c>
      <c r="F49" s="9">
        <v>888141</v>
      </c>
      <c r="G49" s="9">
        <v>900729</v>
      </c>
      <c r="H49" s="9">
        <v>1148419</v>
      </c>
      <c r="I49" s="35">
        <v>537969</v>
      </c>
      <c r="J49" s="9">
        <v>513340</v>
      </c>
      <c r="K49" s="9">
        <v>506840</v>
      </c>
      <c r="L49" s="9">
        <v>483490</v>
      </c>
      <c r="M49" s="35">
        <v>477991</v>
      </c>
      <c r="N49" s="9">
        <v>436284</v>
      </c>
      <c r="O49" s="9">
        <v>423287</v>
      </c>
      <c r="P49" s="9">
        <v>571349</v>
      </c>
      <c r="Q49" s="35">
        <v>330264</v>
      </c>
      <c r="R49" s="9">
        <v>306176</v>
      </c>
      <c r="S49" s="62">
        <v>287549</v>
      </c>
      <c r="T49" s="9">
        <v>624314</v>
      </c>
      <c r="U49" s="35">
        <v>255176.08599999998</v>
      </c>
      <c r="V49" s="9">
        <v>238387</v>
      </c>
      <c r="W49" s="9">
        <v>1421321</v>
      </c>
      <c r="X49" s="9">
        <v>934610</v>
      </c>
      <c r="Y49" s="35">
        <v>251115</v>
      </c>
      <c r="Z49" s="9">
        <v>229128.58100000001</v>
      </c>
      <c r="AA49" s="9">
        <v>207208</v>
      </c>
      <c r="AB49" s="9">
        <v>185303.01</v>
      </c>
      <c r="AC49" s="35">
        <v>718596.48587754776</v>
      </c>
      <c r="AD49" s="9">
        <v>331324.04711604374</v>
      </c>
      <c r="AE49" s="9">
        <v>793129</v>
      </c>
      <c r="AF49" s="9">
        <v>1039082</v>
      </c>
      <c r="AG49" s="35">
        <v>1476398</v>
      </c>
      <c r="AH49" s="9">
        <v>674631</v>
      </c>
      <c r="AI49" s="9">
        <v>1210987.959</v>
      </c>
      <c r="AJ49" s="9">
        <v>1752860.0683999993</v>
      </c>
      <c r="AK49" s="9">
        <v>1483905.0381500016</v>
      </c>
      <c r="AL49" s="9">
        <v>579411.38199999998</v>
      </c>
      <c r="AM49" s="9">
        <v>312674.745</v>
      </c>
      <c r="AN49" s="9">
        <v>351784.995</v>
      </c>
      <c r="AO49" s="9">
        <v>425550</v>
      </c>
      <c r="AP49" s="9">
        <v>624398</v>
      </c>
      <c r="AQ49" s="9">
        <v>509285.03700000001</v>
      </c>
      <c r="AR49" s="9">
        <v>540494.63199999998</v>
      </c>
      <c r="AS49" s="9">
        <v>628189.19200000004</v>
      </c>
      <c r="AT49" s="9">
        <v>754712.44099999999</v>
      </c>
    </row>
    <row r="50" spans="1:46" x14ac:dyDescent="0.15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/>
      <c r="AB50" s="9"/>
      <c r="AC50" s="35">
        <v>0</v>
      </c>
      <c r="AD50" s="9">
        <v>0</v>
      </c>
      <c r="AE50" s="9"/>
      <c r="AF50" s="9"/>
      <c r="AG50" s="35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</row>
    <row r="51" spans="1:46" x14ac:dyDescent="0.15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0</v>
      </c>
      <c r="R51" s="9">
        <v>0</v>
      </c>
      <c r="S51" s="62">
        <v>0</v>
      </c>
      <c r="T51" s="9">
        <v>0</v>
      </c>
      <c r="U51" s="35">
        <v>0</v>
      </c>
      <c r="V51" s="9">
        <v>0</v>
      </c>
      <c r="W51" s="9">
        <v>0</v>
      </c>
      <c r="X51" s="9"/>
      <c r="Y51" s="35">
        <v>0</v>
      </c>
      <c r="Z51" s="9"/>
      <c r="AA51" s="9"/>
      <c r="AB51" s="9"/>
      <c r="AC51" s="35">
        <v>12756042.349601675</v>
      </c>
      <c r="AD51" s="9">
        <v>12898406.42680151</v>
      </c>
      <c r="AE51" s="9">
        <v>5748771</v>
      </c>
      <c r="AF51" s="9">
        <v>8680384.6108539104</v>
      </c>
      <c r="AG51" s="35">
        <v>20846571</v>
      </c>
      <c r="AH51" s="9">
        <v>15046242</v>
      </c>
      <c r="AI51" s="9">
        <v>8975402.7951862253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  <c r="AT51" s="9">
        <v>0</v>
      </c>
    </row>
    <row r="52" spans="1:46" x14ac:dyDescent="0.15">
      <c r="A52" s="15" t="s">
        <v>50</v>
      </c>
      <c r="B52" s="16"/>
      <c r="C52" s="16"/>
      <c r="D52" s="16"/>
      <c r="E52" s="16">
        <v>11017815</v>
      </c>
      <c r="F52" s="16">
        <v>10477048</v>
      </c>
      <c r="G52" s="16">
        <v>18402715</v>
      </c>
      <c r="H52" s="16">
        <v>12706650</v>
      </c>
      <c r="I52" s="16">
        <v>24972806</v>
      </c>
      <c r="J52" s="16">
        <v>27785864</v>
      </c>
      <c r="K52" s="16">
        <v>15839275</v>
      </c>
      <c r="L52" s="16">
        <v>18252373</v>
      </c>
      <c r="M52" s="16">
        <v>47229237</v>
      </c>
      <c r="N52" s="16">
        <v>41561786</v>
      </c>
      <c r="O52" s="16">
        <v>48082662</v>
      </c>
      <c r="P52" s="16">
        <v>44788147</v>
      </c>
      <c r="Q52" s="16">
        <v>28252319</v>
      </c>
      <c r="R52" s="16">
        <v>12428232</v>
      </c>
      <c r="S52" s="63">
        <v>12031325</v>
      </c>
      <c r="T52" s="16">
        <v>23245377</v>
      </c>
      <c r="U52" s="16">
        <v>63658486.086000003</v>
      </c>
      <c r="V52" s="16">
        <v>53168151</v>
      </c>
      <c r="W52" s="16">
        <v>52960322</v>
      </c>
      <c r="X52" s="16">
        <v>56807835</v>
      </c>
      <c r="Y52" s="16">
        <v>61662409</v>
      </c>
      <c r="Z52" s="16">
        <v>61544605.542880997</v>
      </c>
      <c r="AA52" s="16">
        <v>60504962</v>
      </c>
      <c r="AB52" s="16">
        <v>64727881.298810005</v>
      </c>
      <c r="AC52" s="16">
        <v>87693830.315479219</v>
      </c>
      <c r="AD52" s="16">
        <v>97494237.178912401</v>
      </c>
      <c r="AE52" s="16">
        <v>54091218.330879346</v>
      </c>
      <c r="AF52" s="16">
        <v>56827335.377479732</v>
      </c>
      <c r="AG52" s="16">
        <v>84697715</v>
      </c>
      <c r="AH52" s="16">
        <v>57437911</v>
      </c>
      <c r="AI52" s="16">
        <v>50514292.419452578</v>
      </c>
      <c r="AJ52" s="16">
        <v>47484166.382333145</v>
      </c>
      <c r="AK52" s="16">
        <v>61109651.972019158</v>
      </c>
      <c r="AL52" s="16">
        <v>54612179.301208347</v>
      </c>
      <c r="AM52" s="16">
        <v>49829789.561444715</v>
      </c>
      <c r="AN52" s="16">
        <v>49568412.533928327</v>
      </c>
      <c r="AO52" s="16">
        <v>59568984</v>
      </c>
      <c r="AP52" s="16">
        <v>57099479</v>
      </c>
      <c r="AQ52" s="16">
        <v>51677416.155041903</v>
      </c>
      <c r="AR52" s="16">
        <v>64723860.660142459</v>
      </c>
      <c r="AS52" s="16">
        <v>65121932.278924577</v>
      </c>
      <c r="AT52" s="16">
        <v>67483170.285243034</v>
      </c>
    </row>
    <row r="53" spans="1:46" x14ac:dyDescent="0.15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/>
      <c r="AC53" s="35"/>
      <c r="AD53" s="9"/>
      <c r="AE53" s="9"/>
      <c r="AF53" s="9"/>
      <c r="AG53" s="35"/>
      <c r="AH53" s="9"/>
      <c r="AI53" s="9"/>
      <c r="AJ53" s="9"/>
      <c r="AK53" s="9"/>
      <c r="AL53" s="9" t="s">
        <v>113</v>
      </c>
      <c r="AM53" s="9"/>
      <c r="AN53" s="9"/>
      <c r="AO53" s="9"/>
      <c r="AP53" s="9"/>
      <c r="AQ53" s="9"/>
      <c r="AR53" s="9"/>
      <c r="AS53" s="9" t="s">
        <v>113</v>
      </c>
      <c r="AT53" s="9" t="s">
        <v>113</v>
      </c>
    </row>
    <row r="54" spans="1:46" x14ac:dyDescent="0.15">
      <c r="A54" s="6" t="s">
        <v>51</v>
      </c>
      <c r="B54" s="10"/>
      <c r="C54" s="10"/>
      <c r="D54" s="10"/>
      <c r="E54" s="36"/>
      <c r="F54" s="10"/>
      <c r="G54" s="10"/>
      <c r="H54" s="10"/>
      <c r="I54" s="36">
        <v>0</v>
      </c>
      <c r="J54" s="10"/>
      <c r="K54" s="10"/>
      <c r="L54" s="10">
        <v>0</v>
      </c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X54" s="10"/>
      <c r="Y54" s="36"/>
      <c r="Z54" s="10"/>
      <c r="AA54" s="10"/>
      <c r="AB54" s="10"/>
      <c r="AC54" s="36"/>
      <c r="AD54" s="10"/>
      <c r="AE54" s="10"/>
      <c r="AF54" s="10"/>
      <c r="AG54" s="36"/>
      <c r="AH54" s="10"/>
      <c r="AI54" s="10"/>
      <c r="AJ54" s="10"/>
      <c r="AK54" s="10"/>
      <c r="AL54" s="10" t="s">
        <v>113</v>
      </c>
      <c r="AM54" s="10"/>
      <c r="AN54" s="10"/>
      <c r="AO54" s="10"/>
      <c r="AP54" s="10"/>
      <c r="AQ54" s="10"/>
      <c r="AR54" s="10"/>
      <c r="AS54" s="10" t="s">
        <v>113</v>
      </c>
      <c r="AT54" s="10" t="s">
        <v>113</v>
      </c>
    </row>
    <row r="55" spans="1:46" x14ac:dyDescent="0.15">
      <c r="A55" s="8" t="s">
        <v>52</v>
      </c>
      <c r="B55" s="9"/>
      <c r="C55" s="9"/>
      <c r="D55" s="9"/>
      <c r="E55" s="35">
        <v>45184736</v>
      </c>
      <c r="F55" s="9">
        <v>48468690</v>
      </c>
      <c r="G55" s="9">
        <v>48468691</v>
      </c>
      <c r="H55" s="9">
        <v>48468691</v>
      </c>
      <c r="I55" s="35">
        <v>47258229</v>
      </c>
      <c r="J55" s="9">
        <v>47258228</v>
      </c>
      <c r="K55" s="9">
        <v>47258228</v>
      </c>
      <c r="L55" s="9">
        <v>61738886</v>
      </c>
      <c r="M55" s="35">
        <v>61738886</v>
      </c>
      <c r="N55" s="9">
        <v>61738886</v>
      </c>
      <c r="O55" s="9">
        <v>61738886</v>
      </c>
      <c r="P55" s="9">
        <v>61738886</v>
      </c>
      <c r="Q55" s="35">
        <v>61738887</v>
      </c>
      <c r="R55" s="9">
        <v>61738886</v>
      </c>
      <c r="S55" s="62">
        <v>61738886</v>
      </c>
      <c r="T55" s="9">
        <v>61738887</v>
      </c>
      <c r="U55" s="35">
        <v>61738886</v>
      </c>
      <c r="V55" s="9">
        <v>61738886</v>
      </c>
      <c r="W55" s="9">
        <v>61738886</v>
      </c>
      <c r="X55" s="9">
        <v>61738886</v>
      </c>
      <c r="Y55" s="35">
        <v>61738886</v>
      </c>
      <c r="Z55" s="9">
        <v>61738886.467</v>
      </c>
      <c r="AA55" s="9">
        <v>61738886.467</v>
      </c>
      <c r="AB55" s="9">
        <v>61738886.266999997</v>
      </c>
      <c r="AC55" s="35">
        <v>61738886.067000002</v>
      </c>
      <c r="AD55" s="9">
        <v>61738886.067000002</v>
      </c>
      <c r="AE55" s="9">
        <v>91741886.366999984</v>
      </c>
      <c r="AF55" s="9">
        <v>91741886.366999984</v>
      </c>
      <c r="AG55" s="35">
        <v>91741886</v>
      </c>
      <c r="AH55" s="9">
        <v>91741886</v>
      </c>
      <c r="AI55" s="9">
        <v>91741886.366999984</v>
      </c>
      <c r="AJ55" s="9">
        <v>91741886.366999984</v>
      </c>
      <c r="AK55" s="9">
        <v>91741886.366999984</v>
      </c>
      <c r="AL55" s="9">
        <v>91741886.366999984</v>
      </c>
      <c r="AM55" s="9">
        <v>91741886.366999984</v>
      </c>
      <c r="AN55" s="9">
        <v>91741886.366999984</v>
      </c>
      <c r="AO55" s="9">
        <v>91741886</v>
      </c>
      <c r="AP55" s="9">
        <v>91741886</v>
      </c>
      <c r="AQ55" s="9">
        <v>91741886.366999984</v>
      </c>
      <c r="AR55" s="9">
        <v>91741886.366999984</v>
      </c>
      <c r="AS55" s="9">
        <v>91741886.366999984</v>
      </c>
      <c r="AT55" s="9">
        <v>91741886.366999984</v>
      </c>
    </row>
    <row r="56" spans="1:46" x14ac:dyDescent="0.15">
      <c r="A56" s="8" t="s">
        <v>53</v>
      </c>
      <c r="B56" s="9"/>
      <c r="C56" s="9"/>
      <c r="D56" s="9"/>
      <c r="E56" s="35">
        <v>26945461</v>
      </c>
      <c r="F56" s="9">
        <v>25503885</v>
      </c>
      <c r="G56" s="9">
        <v>25942096</v>
      </c>
      <c r="H56" s="9">
        <v>24624156</v>
      </c>
      <c r="I56" s="35">
        <v>14737954</v>
      </c>
      <c r="J56" s="9">
        <v>15338271</v>
      </c>
      <c r="K56" s="9">
        <v>14830287</v>
      </c>
      <c r="L56" s="9">
        <v>-477199</v>
      </c>
      <c r="M56" s="35">
        <v>4304990</v>
      </c>
      <c r="N56" s="9">
        <v>5584525</v>
      </c>
      <c r="O56" s="9">
        <v>7703881</v>
      </c>
      <c r="P56" s="9">
        <v>7483071</v>
      </c>
      <c r="Q56" s="35">
        <v>14029236</v>
      </c>
      <c r="R56" s="9">
        <v>12866847</v>
      </c>
      <c r="S56" s="62">
        <v>13094884</v>
      </c>
      <c r="T56" s="9">
        <v>13501690</v>
      </c>
      <c r="U56" s="35">
        <v>18355938</v>
      </c>
      <c r="V56" s="9">
        <v>18859747</v>
      </c>
      <c r="W56" s="9">
        <v>19784985</v>
      </c>
      <c r="X56" s="9">
        <v>19369532</v>
      </c>
      <c r="Y56" s="35">
        <v>18109674</v>
      </c>
      <c r="Z56" s="9">
        <v>18160629.982130598</v>
      </c>
      <c r="AA56" s="9">
        <v>18296059</v>
      </c>
      <c r="AB56" s="9">
        <v>19463292</v>
      </c>
      <c r="AC56" s="35">
        <v>26218776.5</v>
      </c>
      <c r="AD56" s="9">
        <v>24391912.136540145</v>
      </c>
      <c r="AE56" s="9">
        <v>25789766.800000001</v>
      </c>
      <c r="AF56" s="9">
        <v>28270769.899011903</v>
      </c>
      <c r="AG56" s="35">
        <v>28006235</v>
      </c>
      <c r="AH56" s="9">
        <v>29694700</v>
      </c>
      <c r="AI56" s="9">
        <v>33996205.293730557</v>
      </c>
      <c r="AJ56" s="9">
        <v>38340055.678330556</v>
      </c>
      <c r="AK56" s="9">
        <v>38696674.03374055</v>
      </c>
      <c r="AL56" s="9">
        <v>42714173.750790566</v>
      </c>
      <c r="AM56" s="9">
        <v>47321266.229750559</v>
      </c>
      <c r="AN56" s="9">
        <v>47559733.101020552</v>
      </c>
      <c r="AO56" s="9">
        <v>51737261</v>
      </c>
      <c r="AP56" s="9">
        <v>55628501</v>
      </c>
      <c r="AQ56" s="9">
        <v>58592301.555760562</v>
      </c>
      <c r="AR56" s="9">
        <v>60189919.388140574</v>
      </c>
      <c r="AS56" s="9">
        <v>60530366.295530573</v>
      </c>
      <c r="AT56" s="9">
        <v>62808006.834700555</v>
      </c>
    </row>
    <row r="57" spans="1:46" x14ac:dyDescent="0.15">
      <c r="A57" s="8" t="s">
        <v>54</v>
      </c>
      <c r="B57" s="9"/>
      <c r="C57" s="9"/>
      <c r="D57" s="9"/>
      <c r="E57" s="35">
        <v>543459</v>
      </c>
      <c r="F57" s="9">
        <v>430300</v>
      </c>
      <c r="G57" s="9">
        <v>427363</v>
      </c>
      <c r="H57" s="9">
        <v>476621</v>
      </c>
      <c r="I57" s="35">
        <v>-195585</v>
      </c>
      <c r="J57" s="9">
        <v>-195585</v>
      </c>
      <c r="K57" s="9">
        <v>3291</v>
      </c>
      <c r="L57" s="9">
        <v>3294</v>
      </c>
      <c r="M57" s="35">
        <v>3294</v>
      </c>
      <c r="N57" s="9">
        <v>3294</v>
      </c>
      <c r="O57" s="9">
        <v>3294</v>
      </c>
      <c r="P57" s="9">
        <v>3294</v>
      </c>
      <c r="Q57" s="35">
        <v>3294</v>
      </c>
      <c r="R57" s="9">
        <v>3294</v>
      </c>
      <c r="S57" s="62">
        <v>3294</v>
      </c>
      <c r="T57" s="9">
        <v>3294</v>
      </c>
      <c r="U57" s="35">
        <v>3294</v>
      </c>
      <c r="V57" s="9">
        <v>3294</v>
      </c>
      <c r="W57" s="9">
        <v>3294</v>
      </c>
      <c r="X57" s="9">
        <v>3294</v>
      </c>
      <c r="Y57" s="35">
        <v>3294</v>
      </c>
      <c r="Z57" s="9">
        <v>3293.9569999999367</v>
      </c>
      <c r="AA57" s="9">
        <v>3293.9569999999367</v>
      </c>
      <c r="AB57" s="9">
        <v>3293.9569999999399</v>
      </c>
      <c r="AC57" s="35">
        <v>3293</v>
      </c>
      <c r="AD57" s="9">
        <v>3293.9569999999949</v>
      </c>
      <c r="AE57" s="9">
        <v>3293.6</v>
      </c>
      <c r="AF57" s="9">
        <v>3294.9569999999899</v>
      </c>
      <c r="AG57" s="35">
        <v>3294</v>
      </c>
      <c r="AH57" s="9">
        <v>3294</v>
      </c>
      <c r="AI57" s="9">
        <v>3293.9569999999949</v>
      </c>
      <c r="AJ57" s="9">
        <v>3293.9569999999949</v>
      </c>
      <c r="AK57" s="9">
        <v>3293.9569999999949</v>
      </c>
      <c r="AL57" s="9">
        <v>3293.9569999999949</v>
      </c>
      <c r="AM57" s="9">
        <v>3293.9569999999949</v>
      </c>
      <c r="AN57" s="9">
        <v>3293.9569999999949</v>
      </c>
      <c r="AO57" s="9">
        <v>3294</v>
      </c>
      <c r="AP57" s="9">
        <v>3294</v>
      </c>
      <c r="AQ57" s="9">
        <v>3293.9569999999949</v>
      </c>
      <c r="AR57" s="9">
        <v>3293.9569999999949</v>
      </c>
      <c r="AS57" s="9">
        <v>3293.9569999999949</v>
      </c>
      <c r="AT57" s="9">
        <v>3293.9569999999949</v>
      </c>
    </row>
    <row r="58" spans="1:46" x14ac:dyDescent="0.15">
      <c r="A58" s="15" t="s">
        <v>55</v>
      </c>
      <c r="B58" s="16"/>
      <c r="C58" s="16"/>
      <c r="D58" s="16"/>
      <c r="E58" s="16">
        <v>72673656</v>
      </c>
      <c r="F58" s="16">
        <v>74402875</v>
      </c>
      <c r="G58" s="16">
        <v>74838150</v>
      </c>
      <c r="H58" s="16">
        <v>73569468</v>
      </c>
      <c r="I58" s="16">
        <v>61800598</v>
      </c>
      <c r="J58" s="16">
        <v>62400914</v>
      </c>
      <c r="K58" s="16">
        <v>62091806</v>
      </c>
      <c r="L58" s="16">
        <v>61264981</v>
      </c>
      <c r="M58" s="16">
        <v>66047170</v>
      </c>
      <c r="N58" s="16">
        <v>67326705</v>
      </c>
      <c r="O58" s="16">
        <v>69446061</v>
      </c>
      <c r="P58" s="16">
        <v>69225251</v>
      </c>
      <c r="Q58" s="16">
        <v>75771417</v>
      </c>
      <c r="R58" s="16">
        <v>74609027</v>
      </c>
      <c r="S58" s="63">
        <v>74837064</v>
      </c>
      <c r="T58" s="16">
        <v>75243871</v>
      </c>
      <c r="U58" s="16">
        <v>80098118</v>
      </c>
      <c r="V58" s="16">
        <v>80601927</v>
      </c>
      <c r="W58" s="16">
        <v>81527165</v>
      </c>
      <c r="X58" s="16">
        <v>81111712</v>
      </c>
      <c r="Y58" s="16">
        <v>79851854</v>
      </c>
      <c r="Z58" s="16">
        <v>79902810.406130597</v>
      </c>
      <c r="AA58" s="16">
        <v>80038239.42400001</v>
      </c>
      <c r="AB58" s="16">
        <v>81205472.223999992</v>
      </c>
      <c r="AC58" s="16">
        <v>87960955.567000002</v>
      </c>
      <c r="AD58" s="16">
        <v>86134092.160540149</v>
      </c>
      <c r="AE58" s="16">
        <v>117534946.76699997</v>
      </c>
      <c r="AF58" s="16">
        <v>120015951.2230119</v>
      </c>
      <c r="AG58" s="16">
        <v>119751415</v>
      </c>
      <c r="AH58" s="16">
        <v>121439880</v>
      </c>
      <c r="AI58" s="16">
        <v>125741385.61773054</v>
      </c>
      <c r="AJ58" s="16">
        <v>130085236.00233054</v>
      </c>
      <c r="AK58" s="16">
        <v>130441854.35774054</v>
      </c>
      <c r="AL58" s="16">
        <v>134459354.07479054</v>
      </c>
      <c r="AM58" s="16">
        <v>139066446.55375054</v>
      </c>
      <c r="AN58" s="16">
        <v>139304913.42502052</v>
      </c>
      <c r="AO58" s="16">
        <v>143482441</v>
      </c>
      <c r="AP58" s="16">
        <v>147373681</v>
      </c>
      <c r="AQ58" s="16">
        <v>150337481.87976053</v>
      </c>
      <c r="AR58" s="16">
        <v>151935099.71214053</v>
      </c>
      <c r="AS58" s="16">
        <v>152275546.61953053</v>
      </c>
      <c r="AT58" s="16">
        <v>154553187.15870053</v>
      </c>
    </row>
    <row r="59" spans="1:46" x14ac:dyDescent="0.15">
      <c r="A59" s="8" t="s">
        <v>56</v>
      </c>
      <c r="B59" s="9"/>
      <c r="C59" s="9"/>
      <c r="D59" s="9"/>
      <c r="E59" s="35">
        <v>6241110</v>
      </c>
      <c r="F59" s="9">
        <v>5936287</v>
      </c>
      <c r="G59" s="9">
        <v>5529700</v>
      </c>
      <c r="H59" s="9">
        <v>5754012</v>
      </c>
      <c r="I59" s="35">
        <v>6793264</v>
      </c>
      <c r="J59" s="9">
        <v>6646348</v>
      </c>
      <c r="K59" s="9">
        <v>562340</v>
      </c>
      <c r="L59" s="9">
        <v>553310</v>
      </c>
      <c r="M59" s="35">
        <v>617202</v>
      </c>
      <c r="N59" s="9">
        <v>639029</v>
      </c>
      <c r="O59" s="9">
        <v>666404</v>
      </c>
      <c r="P59" s="9">
        <v>663639</v>
      </c>
      <c r="Q59" s="35">
        <v>727429</v>
      </c>
      <c r="R59" s="9">
        <v>717703</v>
      </c>
      <c r="S59" s="62">
        <v>719999</v>
      </c>
      <c r="T59" s="9">
        <v>723893</v>
      </c>
      <c r="U59" s="35">
        <v>758509</v>
      </c>
      <c r="V59" s="9">
        <v>770655</v>
      </c>
      <c r="W59" s="9">
        <v>777966</v>
      </c>
      <c r="X59" s="9">
        <v>777411</v>
      </c>
      <c r="Y59" s="35">
        <v>771491</v>
      </c>
      <c r="Z59" s="9">
        <v>770420.89824031224</v>
      </c>
      <c r="AA59" s="9">
        <v>777025</v>
      </c>
      <c r="AB59" s="9">
        <v>788997.65543803899</v>
      </c>
      <c r="AC59" s="35">
        <v>784065</v>
      </c>
      <c r="AD59" s="9">
        <v>1046832.678534926</v>
      </c>
      <c r="AE59" s="9">
        <v>1298658</v>
      </c>
      <c r="AF59" s="9">
        <v>1277587.8570174957</v>
      </c>
      <c r="AG59" s="35">
        <v>1343196</v>
      </c>
      <c r="AH59" s="9">
        <v>1361876</v>
      </c>
      <c r="AI59" s="9">
        <v>1340219.9678958785</v>
      </c>
      <c r="AJ59" s="9">
        <v>1492794.955975808</v>
      </c>
      <c r="AK59" s="9">
        <v>1544654.3033981626</v>
      </c>
      <c r="AL59" s="9">
        <v>1573066.4270101434</v>
      </c>
      <c r="AM59" s="9">
        <v>1591209.9449691062</v>
      </c>
      <c r="AN59" s="9">
        <v>1622354.0510030615</v>
      </c>
      <c r="AO59" s="9">
        <v>1702184</v>
      </c>
      <c r="AP59" s="9">
        <v>1732024</v>
      </c>
      <c r="AQ59" s="9">
        <v>1769399.6814038914</v>
      </c>
      <c r="AR59" s="9">
        <v>1789488.8250371474</v>
      </c>
      <c r="AS59" s="9">
        <v>1842199.4622999616</v>
      </c>
      <c r="AT59" s="9">
        <v>1877433.8030164517</v>
      </c>
    </row>
    <row r="60" spans="1:46" x14ac:dyDescent="0.15">
      <c r="A60" s="15" t="s">
        <v>57</v>
      </c>
      <c r="B60" s="16"/>
      <c r="C60" s="16"/>
      <c r="D60" s="16"/>
      <c r="E60" s="16">
        <v>78914766</v>
      </c>
      <c r="F60" s="16">
        <v>80339162</v>
      </c>
      <c r="G60" s="16">
        <v>80367850</v>
      </c>
      <c r="H60" s="16">
        <v>79323480</v>
      </c>
      <c r="I60" s="16">
        <v>68593862</v>
      </c>
      <c r="J60" s="16">
        <v>69047262</v>
      </c>
      <c r="K60" s="16">
        <v>62654146</v>
      </c>
      <c r="L60" s="16">
        <v>61818291</v>
      </c>
      <c r="M60" s="16">
        <v>66664372</v>
      </c>
      <c r="N60" s="16">
        <v>67965734</v>
      </c>
      <c r="O60" s="16">
        <v>70112465</v>
      </c>
      <c r="P60" s="16">
        <v>69888890</v>
      </c>
      <c r="Q60" s="16">
        <v>76498846</v>
      </c>
      <c r="R60" s="16">
        <v>75326730</v>
      </c>
      <c r="S60" s="63">
        <v>75557063</v>
      </c>
      <c r="T60" s="16">
        <v>75967764</v>
      </c>
      <c r="U60" s="16">
        <v>80856627</v>
      </c>
      <c r="V60" s="16">
        <v>81372582</v>
      </c>
      <c r="W60" s="16">
        <v>82305131</v>
      </c>
      <c r="X60" s="16">
        <v>81889123</v>
      </c>
      <c r="Y60" s="16">
        <v>80623345</v>
      </c>
      <c r="Z60" s="16">
        <v>80673231.30437091</v>
      </c>
      <c r="AA60" s="16">
        <v>80815264.42400001</v>
      </c>
      <c r="AB60" s="16">
        <v>81994469.879438028</v>
      </c>
      <c r="AC60" s="16">
        <v>88745020.567000002</v>
      </c>
      <c r="AD60" s="16">
        <v>87180924.839075074</v>
      </c>
      <c r="AE60" s="16">
        <v>118833604.76699997</v>
      </c>
      <c r="AF60" s="16">
        <v>121293539.0800294</v>
      </c>
      <c r="AG60" s="16">
        <v>121094611</v>
      </c>
      <c r="AH60" s="16">
        <v>122801756</v>
      </c>
      <c r="AI60" s="16">
        <v>127081605.58562642</v>
      </c>
      <c r="AJ60" s="16">
        <v>131578030.95830634</v>
      </c>
      <c r="AK60" s="16">
        <v>131986508.6611387</v>
      </c>
      <c r="AL60" s="16">
        <v>136032420.50180069</v>
      </c>
      <c r="AM60" s="16">
        <v>140657656.49871966</v>
      </c>
      <c r="AN60" s="16">
        <v>140927267.47602358</v>
      </c>
      <c r="AO60" s="16">
        <v>145184625</v>
      </c>
      <c r="AP60" s="16">
        <v>149105705</v>
      </c>
      <c r="AQ60" s="16">
        <v>152106881.56116444</v>
      </c>
      <c r="AR60" s="16">
        <v>153724588.53717768</v>
      </c>
      <c r="AS60" s="16">
        <v>154117746.0818305</v>
      </c>
      <c r="AT60" s="16">
        <v>156430620.96171698</v>
      </c>
    </row>
    <row r="61" spans="1:46" x14ac:dyDescent="0.15">
      <c r="A61" s="15" t="s">
        <v>58</v>
      </c>
      <c r="B61" s="16"/>
      <c r="C61" s="16"/>
      <c r="D61" s="16"/>
      <c r="E61" s="16">
        <v>294446598</v>
      </c>
      <c r="F61" s="16">
        <v>271160615</v>
      </c>
      <c r="G61" s="16">
        <v>285301047</v>
      </c>
      <c r="H61" s="16">
        <v>282602778</v>
      </c>
      <c r="I61" s="16">
        <v>267165489</v>
      </c>
      <c r="J61" s="16">
        <v>261867033</v>
      </c>
      <c r="K61" s="16">
        <v>258427950</v>
      </c>
      <c r="L61" s="16">
        <v>282706221</v>
      </c>
      <c r="M61" s="16">
        <v>271280878</v>
      </c>
      <c r="N61" s="16">
        <v>285435363</v>
      </c>
      <c r="O61" s="16">
        <v>261761966</v>
      </c>
      <c r="P61" s="16">
        <v>276027153</v>
      </c>
      <c r="Q61" s="16">
        <v>300397908</v>
      </c>
      <c r="R61" s="16">
        <v>308563443</v>
      </c>
      <c r="S61" s="63">
        <v>312695900</v>
      </c>
      <c r="T61" s="16">
        <v>313824086</v>
      </c>
      <c r="U61" s="16">
        <v>297496194.03130001</v>
      </c>
      <c r="V61" s="16">
        <v>292085458</v>
      </c>
      <c r="W61" s="16">
        <v>283679248</v>
      </c>
      <c r="X61" s="16">
        <v>289672561</v>
      </c>
      <c r="Y61" s="16">
        <v>302488557</v>
      </c>
      <c r="Z61" s="16">
        <v>303470711.68312132</v>
      </c>
      <c r="AA61" s="16">
        <v>306211856.42400002</v>
      </c>
      <c r="AB61" s="16">
        <v>312572731.34428746</v>
      </c>
      <c r="AC61" s="16">
        <v>372318078.42147923</v>
      </c>
      <c r="AD61" s="16">
        <v>373525836.45098746</v>
      </c>
      <c r="AE61" s="16">
        <v>369455364.46587932</v>
      </c>
      <c r="AF61" s="16">
        <v>368333062.31972861</v>
      </c>
      <c r="AG61" s="16">
        <v>407962592</v>
      </c>
      <c r="AH61" s="16">
        <v>412442466</v>
      </c>
      <c r="AI61" s="16">
        <v>416605809.74334842</v>
      </c>
      <c r="AJ61" s="16">
        <v>428355136.24290895</v>
      </c>
      <c r="AK61" s="16">
        <v>445121562.76861441</v>
      </c>
      <c r="AL61" s="16">
        <v>453544309.09726846</v>
      </c>
      <c r="AM61" s="16">
        <v>480458058.21442378</v>
      </c>
      <c r="AN61" s="16">
        <v>482857163.91189134</v>
      </c>
      <c r="AO61" s="16">
        <v>477457088</v>
      </c>
      <c r="AP61" s="16">
        <v>469324240</v>
      </c>
      <c r="AQ61" s="16">
        <v>461447834.27655584</v>
      </c>
      <c r="AR61" s="16">
        <v>476258681.39066958</v>
      </c>
      <c r="AS61" s="16">
        <v>517746062.51410455</v>
      </c>
      <c r="AT61" s="16">
        <v>548852245.21542943</v>
      </c>
    </row>
    <row r="63" spans="1:46" s="91" customFormat="1" x14ac:dyDescent="0.15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 t="s">
        <v>108</v>
      </c>
      <c r="AA63" s="88" t="s">
        <v>108</v>
      </c>
      <c r="AB63" s="88" t="s">
        <v>108</v>
      </c>
      <c r="AC63" s="88"/>
      <c r="AD63" s="88" t="s">
        <v>108</v>
      </c>
      <c r="AE63" s="88" t="s">
        <v>108</v>
      </c>
      <c r="AF63" s="88" t="s">
        <v>108</v>
      </c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</row>
    <row r="64" spans="1:46" s="91" customFormat="1" x14ac:dyDescent="0.15">
      <c r="A64" s="104" t="s">
        <v>59</v>
      </c>
      <c r="B64" s="92">
        <v>41729</v>
      </c>
      <c r="C64" s="92">
        <v>41820</v>
      </c>
      <c r="D64" s="92">
        <v>41912</v>
      </c>
      <c r="E64" s="92" t="s">
        <v>1</v>
      </c>
      <c r="F64" s="92" t="s">
        <v>3</v>
      </c>
      <c r="G64" s="92" t="s">
        <v>4</v>
      </c>
      <c r="H64" s="92" t="s">
        <v>5</v>
      </c>
      <c r="I64" s="92" t="s">
        <v>2</v>
      </c>
      <c r="J64" s="92" t="s">
        <v>6</v>
      </c>
      <c r="K64" s="92" t="s">
        <v>12</v>
      </c>
      <c r="L64" s="92" t="s">
        <v>11</v>
      </c>
      <c r="M64" s="92" t="s">
        <v>13</v>
      </c>
      <c r="N64" s="92" t="s">
        <v>14</v>
      </c>
      <c r="O64" s="92" t="s">
        <v>15</v>
      </c>
      <c r="P64" s="92" t="s">
        <v>16</v>
      </c>
      <c r="Q64" s="92" t="s">
        <v>17</v>
      </c>
      <c r="R64" s="92" t="s">
        <v>18</v>
      </c>
      <c r="S64" s="93" t="s">
        <v>83</v>
      </c>
      <c r="T64" s="92" t="s">
        <v>84</v>
      </c>
      <c r="U64" s="92" t="s">
        <v>90</v>
      </c>
      <c r="V64" s="92" t="s">
        <v>92</v>
      </c>
      <c r="W64" s="92" t="s">
        <v>93</v>
      </c>
      <c r="X64" s="92" t="s">
        <v>94</v>
      </c>
      <c r="Y64" s="88" t="s">
        <v>95</v>
      </c>
      <c r="Z64" s="92" t="s">
        <v>96</v>
      </c>
      <c r="AA64" s="92" t="s">
        <v>102</v>
      </c>
      <c r="AB64" s="92" t="s">
        <v>103</v>
      </c>
      <c r="AC64" s="88" t="s">
        <v>105</v>
      </c>
      <c r="AD64" s="88" t="s">
        <v>106</v>
      </c>
      <c r="AE64" s="88" t="s">
        <v>107</v>
      </c>
      <c r="AF64" s="88" t="s">
        <v>110</v>
      </c>
      <c r="AG64" s="88" t="s">
        <v>111</v>
      </c>
      <c r="AH64" s="92" t="s">
        <v>112</v>
      </c>
      <c r="AI64" s="92">
        <v>44742</v>
      </c>
      <c r="AJ64" s="92">
        <v>44834</v>
      </c>
      <c r="AK64" s="92">
        <v>44926</v>
      </c>
      <c r="AL64" s="92">
        <v>45016</v>
      </c>
      <c r="AM64" s="92">
        <v>45107</v>
      </c>
      <c r="AN64" s="92">
        <v>45199</v>
      </c>
      <c r="AO64" s="92" t="s">
        <v>114</v>
      </c>
      <c r="AP64" s="92" t="s">
        <v>115</v>
      </c>
      <c r="AQ64" s="88">
        <v>45473</v>
      </c>
      <c r="AR64" s="92">
        <v>45565</v>
      </c>
      <c r="AS64" s="88">
        <v>45656</v>
      </c>
      <c r="AT64" s="88">
        <v>45747</v>
      </c>
    </row>
    <row r="65" spans="1:46" s="91" customFormat="1" x14ac:dyDescent="0.15">
      <c r="A65" s="104"/>
      <c r="B65" s="90" t="s">
        <v>87</v>
      </c>
      <c r="C65" s="90" t="s">
        <v>88</v>
      </c>
      <c r="D65" s="90" t="s">
        <v>89</v>
      </c>
      <c r="E65" s="90" t="s">
        <v>86</v>
      </c>
      <c r="F65" s="90" t="s">
        <v>87</v>
      </c>
      <c r="G65" s="90" t="s">
        <v>88</v>
      </c>
      <c r="H65" s="90" t="s">
        <v>89</v>
      </c>
      <c r="I65" s="90" t="s">
        <v>86</v>
      </c>
      <c r="J65" s="90" t="s">
        <v>87</v>
      </c>
      <c r="K65" s="90" t="s">
        <v>88</v>
      </c>
      <c r="L65" s="90" t="s">
        <v>89</v>
      </c>
      <c r="M65" s="90" t="s">
        <v>86</v>
      </c>
      <c r="N65" s="90" t="s">
        <v>87</v>
      </c>
      <c r="O65" s="90" t="s">
        <v>88</v>
      </c>
      <c r="P65" s="90" t="s">
        <v>89</v>
      </c>
      <c r="Q65" s="90" t="s">
        <v>86</v>
      </c>
      <c r="R65" s="90" t="s">
        <v>87</v>
      </c>
      <c r="S65" s="94" t="s">
        <v>88</v>
      </c>
      <c r="T65" s="90" t="s">
        <v>89</v>
      </c>
      <c r="U65" s="90" t="s">
        <v>86</v>
      </c>
      <c r="V65" s="90" t="s">
        <v>87</v>
      </c>
      <c r="W65" s="90" t="s">
        <v>88</v>
      </c>
      <c r="X65" s="90" t="s">
        <v>89</v>
      </c>
      <c r="Y65" s="90" t="s">
        <v>86</v>
      </c>
      <c r="Z65" s="90" t="s">
        <v>87</v>
      </c>
      <c r="AA65" s="90" t="s">
        <v>88</v>
      </c>
      <c r="AB65" s="90" t="s">
        <v>89</v>
      </c>
      <c r="AC65" s="90" t="s">
        <v>86</v>
      </c>
      <c r="AD65" s="90" t="s">
        <v>87</v>
      </c>
      <c r="AE65" s="90" t="s">
        <v>88</v>
      </c>
      <c r="AF65" s="90" t="s">
        <v>89</v>
      </c>
      <c r="AG65" s="90" t="s">
        <v>86</v>
      </c>
      <c r="AH65" s="90" t="s">
        <v>87</v>
      </c>
      <c r="AI65" s="90" t="s">
        <v>88</v>
      </c>
      <c r="AJ65" s="90" t="s">
        <v>89</v>
      </c>
      <c r="AK65" s="90" t="s">
        <v>86</v>
      </c>
      <c r="AL65" s="90" t="s">
        <v>87</v>
      </c>
      <c r="AM65" s="90" t="s">
        <v>88</v>
      </c>
      <c r="AN65" s="90" t="s">
        <v>89</v>
      </c>
      <c r="AO65" s="90" t="s">
        <v>86</v>
      </c>
      <c r="AP65" s="90" t="s">
        <v>87</v>
      </c>
      <c r="AQ65" s="90" t="s">
        <v>88</v>
      </c>
      <c r="AR65" s="90" t="s">
        <v>89</v>
      </c>
      <c r="AS65" s="90" t="s">
        <v>91</v>
      </c>
      <c r="AT65" s="100" t="s">
        <v>8</v>
      </c>
    </row>
    <row r="66" spans="1:46" x14ac:dyDescent="0.15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16538685</v>
      </c>
      <c r="K66" s="9">
        <v>27625500</v>
      </c>
      <c r="L66" s="9">
        <v>39943735</v>
      </c>
      <c r="M66" s="35">
        <v>77368804</v>
      </c>
      <c r="N66" s="9">
        <v>20293921</v>
      </c>
      <c r="O66" s="9">
        <v>34008603</v>
      </c>
      <c r="P66" s="9">
        <v>50485927</v>
      </c>
      <c r="Q66" s="35">
        <v>79469518</v>
      </c>
      <c r="R66" s="9">
        <v>12389302</v>
      </c>
      <c r="S66" s="62">
        <v>30327678</v>
      </c>
      <c r="T66" s="9">
        <v>50022244.203000009</v>
      </c>
      <c r="U66" s="35">
        <v>86514680.221999988</v>
      </c>
      <c r="V66" s="9">
        <v>25506781.394000005</v>
      </c>
      <c r="W66" s="9">
        <v>44680722.304000013</v>
      </c>
      <c r="X66" s="9">
        <v>68184481.740999982</v>
      </c>
      <c r="Y66" s="35">
        <v>98525977.931000009</v>
      </c>
      <c r="Z66" s="9">
        <v>17410687</v>
      </c>
      <c r="AA66" s="9">
        <v>36142706</v>
      </c>
      <c r="AB66" s="9">
        <v>52360799</v>
      </c>
      <c r="AC66" s="35">
        <v>45333990.091000006</v>
      </c>
      <c r="AD66" s="9">
        <v>24471324</v>
      </c>
      <c r="AE66" s="9">
        <v>57199970</v>
      </c>
      <c r="AF66" s="9">
        <v>83616398</v>
      </c>
      <c r="AG66" s="35">
        <v>122163515</v>
      </c>
      <c r="AH66" s="9">
        <v>31478606</v>
      </c>
      <c r="AI66" s="9">
        <v>69130841.357000008</v>
      </c>
      <c r="AJ66" s="9">
        <v>120408533.03200001</v>
      </c>
      <c r="AK66" s="9">
        <v>166685136.94400001</v>
      </c>
      <c r="AL66" s="9">
        <v>38940340.311000004</v>
      </c>
      <c r="AM66" s="9">
        <v>79261722.260999992</v>
      </c>
      <c r="AN66" s="9">
        <v>134045539.608</v>
      </c>
      <c r="AO66" s="9">
        <v>190756207</v>
      </c>
      <c r="AP66" s="9">
        <v>57180417</v>
      </c>
      <c r="AQ66" s="9">
        <v>88038743.549999982</v>
      </c>
      <c r="AR66" s="9">
        <v>120331450.567</v>
      </c>
      <c r="AS66" s="9">
        <v>153912826.01300001</v>
      </c>
      <c r="AT66" s="9">
        <v>34502890.135000005</v>
      </c>
    </row>
    <row r="67" spans="1:46" x14ac:dyDescent="0.15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>
        <v>690396</v>
      </c>
      <c r="K67" s="9">
        <v>1765202</v>
      </c>
      <c r="L67" s="9">
        <v>1938794</v>
      </c>
      <c r="M67" s="35">
        <v>6542902</v>
      </c>
      <c r="N67" s="9">
        <v>129639</v>
      </c>
      <c r="O67" s="9">
        <v>3052186</v>
      </c>
      <c r="P67" s="9">
        <v>3157137</v>
      </c>
      <c r="Q67" s="35">
        <v>8451704</v>
      </c>
      <c r="R67" s="9">
        <v>70461</v>
      </c>
      <c r="S67" s="62">
        <v>188916</v>
      </c>
      <c r="T67" s="9">
        <v>1561286</v>
      </c>
      <c r="U67" s="35">
        <v>423866</v>
      </c>
      <c r="V67" s="9">
        <v>85540</v>
      </c>
      <c r="W67" s="9">
        <v>307431</v>
      </c>
      <c r="X67" s="9">
        <v>394790</v>
      </c>
      <c r="Y67" s="35">
        <v>457955</v>
      </c>
      <c r="Z67" s="9">
        <v>19195</v>
      </c>
      <c r="AA67" s="9">
        <v>602720</v>
      </c>
      <c r="AB67" s="9">
        <v>690521</v>
      </c>
      <c r="AC67" s="35"/>
      <c r="AD67" s="9">
        <v>992906</v>
      </c>
      <c r="AE67" s="9">
        <v>1303273</v>
      </c>
      <c r="AF67" s="9">
        <v>3627137</v>
      </c>
      <c r="AG67" s="35">
        <v>190860</v>
      </c>
      <c r="AH67" s="9">
        <v>135807</v>
      </c>
      <c r="AI67" s="9" t="s">
        <v>113</v>
      </c>
      <c r="AJ67" s="9" t="s">
        <v>113</v>
      </c>
      <c r="AK67" s="9" t="s">
        <v>113</v>
      </c>
      <c r="AL67" s="9" t="s">
        <v>113</v>
      </c>
      <c r="AM67" s="9" t="s">
        <v>113</v>
      </c>
      <c r="AN67" s="9" t="s">
        <v>113</v>
      </c>
      <c r="AO67" s="9"/>
      <c r="AP67" s="9"/>
      <c r="AQ67" s="9" t="s">
        <v>113</v>
      </c>
      <c r="AR67" s="9" t="s">
        <v>113</v>
      </c>
      <c r="AS67" s="9" t="s">
        <v>113</v>
      </c>
      <c r="AT67" s="9" t="s">
        <v>113</v>
      </c>
    </row>
    <row r="68" spans="1:46" x14ac:dyDescent="0.15">
      <c r="A68" s="40" t="s">
        <v>62</v>
      </c>
      <c r="B68" s="39">
        <v>30990443</v>
      </c>
      <c r="C68" s="39">
        <v>55158302</v>
      </c>
      <c r="D68" s="39">
        <v>80885903</v>
      </c>
      <c r="E68" s="39">
        <v>145312486</v>
      </c>
      <c r="F68" s="39">
        <v>23992607</v>
      </c>
      <c r="G68" s="39">
        <v>45261840</v>
      </c>
      <c r="H68" s="39">
        <v>64567157</v>
      </c>
      <c r="I68" s="39">
        <v>126029682</v>
      </c>
      <c r="J68" s="39">
        <v>17229081</v>
      </c>
      <c r="K68" s="39">
        <v>29390702</v>
      </c>
      <c r="L68" s="39">
        <v>41882529</v>
      </c>
      <c r="M68" s="39">
        <v>83911706</v>
      </c>
      <c r="N68" s="39">
        <v>20423560</v>
      </c>
      <c r="O68" s="39">
        <v>37060789</v>
      </c>
      <c r="P68" s="39">
        <v>53643064</v>
      </c>
      <c r="Q68" s="39">
        <v>87921222</v>
      </c>
      <c r="R68" s="39">
        <v>12459763</v>
      </c>
      <c r="S68" s="67">
        <v>30516594</v>
      </c>
      <c r="T68" s="39">
        <v>51583530.203000009</v>
      </c>
      <c r="U68" s="39">
        <v>86938546.221999988</v>
      </c>
      <c r="V68" s="39">
        <v>25592321.394000005</v>
      </c>
      <c r="W68" s="39">
        <v>44988153.304000013</v>
      </c>
      <c r="X68" s="39">
        <v>68579271.740999982</v>
      </c>
      <c r="Y68" s="39">
        <v>98983932.931000009</v>
      </c>
      <c r="Z68" s="39">
        <v>17429882</v>
      </c>
      <c r="AA68" s="39">
        <v>36745426</v>
      </c>
      <c r="AB68" s="39">
        <v>53051320</v>
      </c>
      <c r="AC68" s="39">
        <v>45333990.091000006</v>
      </c>
      <c r="AD68" s="39">
        <v>25464230</v>
      </c>
      <c r="AE68" s="39">
        <v>58503243</v>
      </c>
      <c r="AF68" s="39">
        <v>87243535</v>
      </c>
      <c r="AG68" s="39">
        <v>122354375</v>
      </c>
      <c r="AH68" s="39">
        <v>31614413</v>
      </c>
      <c r="AI68" s="39">
        <v>69130841.357000008</v>
      </c>
      <c r="AJ68" s="39">
        <v>120408533.03200001</v>
      </c>
      <c r="AK68" s="39">
        <v>166685136.94400001</v>
      </c>
      <c r="AL68" s="39">
        <v>38940340.311000004</v>
      </c>
      <c r="AM68" s="39">
        <v>79261722.260999992</v>
      </c>
      <c r="AN68" s="39">
        <v>134045539.608</v>
      </c>
      <c r="AO68" s="39">
        <v>190756207</v>
      </c>
      <c r="AP68" s="39">
        <v>57180417</v>
      </c>
      <c r="AQ68" s="39">
        <v>88038743.549999982</v>
      </c>
      <c r="AR68" s="39">
        <v>120331450.567</v>
      </c>
      <c r="AS68" s="39">
        <v>153912826.01300001</v>
      </c>
      <c r="AT68" s="39">
        <v>34502890.135000005</v>
      </c>
    </row>
    <row r="69" spans="1:46" x14ac:dyDescent="0.15">
      <c r="A69" s="11" t="s">
        <v>63</v>
      </c>
      <c r="B69" s="9">
        <v>-23930220</v>
      </c>
      <c r="C69" s="9">
        <v>-44140708</v>
      </c>
      <c r="D69" s="9">
        <v>-64225350</v>
      </c>
      <c r="E69" s="35">
        <v>-117453393</v>
      </c>
      <c r="F69" s="9">
        <v>-17894520</v>
      </c>
      <c r="G69" s="9">
        <v>-34196541</v>
      </c>
      <c r="H69" s="9">
        <v>-48665327</v>
      </c>
      <c r="I69" s="35">
        <v>-98084435</v>
      </c>
      <c r="J69" s="9">
        <v>-12888286</v>
      </c>
      <c r="K69" s="9">
        <v>-22627243</v>
      </c>
      <c r="L69" s="9">
        <v>-33023269</v>
      </c>
      <c r="M69" s="35">
        <v>-68438252</v>
      </c>
      <c r="N69" s="9">
        <v>-16987902</v>
      </c>
      <c r="O69" s="9">
        <v>-30903047</v>
      </c>
      <c r="P69" s="9">
        <v>-44757660</v>
      </c>
      <c r="Q69" s="35">
        <v>-71837739</v>
      </c>
      <c r="R69" s="9">
        <v>-10448598</v>
      </c>
      <c r="S69" s="62">
        <v>-25365400</v>
      </c>
      <c r="T69" s="9">
        <v>-42150040</v>
      </c>
      <c r="U69" s="35">
        <v>-70033371</v>
      </c>
      <c r="V69" s="9">
        <v>-20687924</v>
      </c>
      <c r="W69" s="9">
        <v>-36722863</v>
      </c>
      <c r="X69" s="9">
        <v>-57764077</v>
      </c>
      <c r="Y69" s="35">
        <v>-83155103</v>
      </c>
      <c r="Z69" s="9">
        <v>-14361898</v>
      </c>
      <c r="AA69" s="9">
        <v>-29924705</v>
      </c>
      <c r="AB69" s="9">
        <v>-44330291</v>
      </c>
      <c r="AC69" s="35">
        <v>-36565955.332999997</v>
      </c>
      <c r="AD69" s="9">
        <v>-21100290.050000001</v>
      </c>
      <c r="AE69" s="9">
        <v>-48353728.98300001</v>
      </c>
      <c r="AF69" s="9">
        <v>-72375057.600999996</v>
      </c>
      <c r="AG69" s="35">
        <v>-100530183</v>
      </c>
      <c r="AH69" s="9">
        <v>-25068625</v>
      </c>
      <c r="AI69" s="9">
        <v>-53923340.826000005</v>
      </c>
      <c r="AJ69" s="9">
        <v>-97830905.690999985</v>
      </c>
      <c r="AK69" s="9">
        <v>-135875449.84699997</v>
      </c>
      <c r="AL69" s="9">
        <v>-31482886.236999996</v>
      </c>
      <c r="AM69" s="9">
        <v>-66719449.722000003</v>
      </c>
      <c r="AN69" s="9">
        <v>-110405584.958</v>
      </c>
      <c r="AO69" s="9">
        <v>-155965565</v>
      </c>
      <c r="AP69" s="9">
        <v>-48806533</v>
      </c>
      <c r="AQ69" s="9">
        <v>-72755736.070000008</v>
      </c>
      <c r="AR69" s="9">
        <v>-99115833.133999974</v>
      </c>
      <c r="AS69" s="9">
        <v>-126486658.43699998</v>
      </c>
      <c r="AT69" s="9">
        <v>-28770247.572000001</v>
      </c>
    </row>
    <row r="70" spans="1:46" x14ac:dyDescent="0.15">
      <c r="A70" s="14" t="s">
        <v>64</v>
      </c>
      <c r="B70" s="16">
        <v>7060223</v>
      </c>
      <c r="C70" s="16">
        <v>11017594</v>
      </c>
      <c r="D70" s="16">
        <v>16660553</v>
      </c>
      <c r="E70" s="39">
        <v>27859093</v>
      </c>
      <c r="F70" s="16">
        <v>6098087</v>
      </c>
      <c r="G70" s="16">
        <v>11065299</v>
      </c>
      <c r="H70" s="16">
        <v>15901830</v>
      </c>
      <c r="I70" s="39">
        <v>27945247</v>
      </c>
      <c r="J70" s="16">
        <v>4340795</v>
      </c>
      <c r="K70" s="16">
        <v>6763459</v>
      </c>
      <c r="L70" s="16">
        <v>8859260</v>
      </c>
      <c r="M70" s="39">
        <v>15473454</v>
      </c>
      <c r="N70" s="39">
        <v>3435658</v>
      </c>
      <c r="O70" s="16">
        <v>6157742</v>
      </c>
      <c r="P70" s="16">
        <v>8885404</v>
      </c>
      <c r="Q70" s="16">
        <v>16083483</v>
      </c>
      <c r="R70" s="39">
        <v>2011165</v>
      </c>
      <c r="S70" s="67">
        <v>5151194</v>
      </c>
      <c r="T70" s="39">
        <v>9433490.2030000091</v>
      </c>
      <c r="U70" s="16">
        <v>16905175.221999988</v>
      </c>
      <c r="V70" s="39">
        <v>4904397.394000005</v>
      </c>
      <c r="W70" s="39">
        <v>8265290.3040000126</v>
      </c>
      <c r="X70" s="39">
        <v>10815194.740999982</v>
      </c>
      <c r="Y70" s="39">
        <v>15828829.931000009</v>
      </c>
      <c r="Z70" s="39">
        <v>3067984</v>
      </c>
      <c r="AA70" s="39">
        <v>6820721</v>
      </c>
      <c r="AB70" s="39">
        <v>8721029</v>
      </c>
      <c r="AC70" s="39">
        <v>8768034.7580000088</v>
      </c>
      <c r="AD70" s="39">
        <v>4363939.9499999993</v>
      </c>
      <c r="AE70" s="39">
        <v>10149514.01699999</v>
      </c>
      <c r="AF70" s="39">
        <v>14868477.399000004</v>
      </c>
      <c r="AG70" s="39">
        <v>21824192</v>
      </c>
      <c r="AH70" s="39">
        <v>6545788</v>
      </c>
      <c r="AI70" s="39">
        <v>15207500.531000003</v>
      </c>
      <c r="AJ70" s="39">
        <v>22577627.341000021</v>
      </c>
      <c r="AK70" s="39">
        <v>30809687.097000033</v>
      </c>
      <c r="AL70" s="39">
        <v>7457454.0740000084</v>
      </c>
      <c r="AM70" s="39">
        <v>12542272.53899999</v>
      </c>
      <c r="AN70" s="39">
        <v>23639954.649999991</v>
      </c>
      <c r="AO70" s="39">
        <v>34790642</v>
      </c>
      <c r="AP70" s="39">
        <v>8373884</v>
      </c>
      <c r="AQ70" s="39">
        <v>15283007.479999974</v>
      </c>
      <c r="AR70" s="39">
        <v>21215617.433000028</v>
      </c>
      <c r="AS70" s="39">
        <v>27426167.576000035</v>
      </c>
      <c r="AT70" s="39">
        <v>5732642.5630000047</v>
      </c>
    </row>
    <row r="71" spans="1:46" x14ac:dyDescent="0.15">
      <c r="A71" s="11" t="s">
        <v>65</v>
      </c>
      <c r="B71" s="9">
        <v>81</v>
      </c>
      <c r="C71" s="9">
        <v>-71</v>
      </c>
      <c r="D71" s="9">
        <v>2027</v>
      </c>
      <c r="E71" s="35">
        <v>2028</v>
      </c>
      <c r="F71" s="9">
        <v>0</v>
      </c>
      <c r="G71" s="9">
        <v>80424</v>
      </c>
      <c r="H71" s="9">
        <v>77050</v>
      </c>
      <c r="I71" s="35">
        <v>77985</v>
      </c>
      <c r="J71" s="9">
        <v>24</v>
      </c>
      <c r="K71" s="9">
        <v>-21235</v>
      </c>
      <c r="L71" s="9">
        <v>-21128</v>
      </c>
      <c r="M71" s="35">
        <v>2731</v>
      </c>
      <c r="N71" s="9">
        <v>2</v>
      </c>
      <c r="O71" s="9">
        <v>5302</v>
      </c>
      <c r="P71" s="9">
        <v>-2620</v>
      </c>
      <c r="Q71" s="35">
        <v>39806</v>
      </c>
      <c r="R71" s="9">
        <v>0</v>
      </c>
      <c r="S71" s="62">
        <v>0</v>
      </c>
      <c r="T71" s="9">
        <v>0</v>
      </c>
      <c r="U71" s="35">
        <v>18</v>
      </c>
      <c r="V71" s="9">
        <v>0</v>
      </c>
      <c r="W71" s="9">
        <v>29260</v>
      </c>
      <c r="X71" s="9">
        <v>29260</v>
      </c>
      <c r="Y71" s="35">
        <v>29260</v>
      </c>
      <c r="Z71" s="9">
        <v>0</v>
      </c>
      <c r="AA71" s="9">
        <v>0</v>
      </c>
      <c r="AB71" s="9">
        <v>-5875</v>
      </c>
      <c r="AC71" s="35"/>
      <c r="AD71" s="9"/>
      <c r="AE71" s="9"/>
      <c r="AF71" s="9"/>
      <c r="AG71" s="35">
        <v>0</v>
      </c>
      <c r="AH71" s="9">
        <v>-49246</v>
      </c>
      <c r="AI71" s="9">
        <v>-62905.868999999999</v>
      </c>
      <c r="AJ71" s="9">
        <v>27785.316999999995</v>
      </c>
      <c r="AK71" s="9">
        <v>27785.316999999995</v>
      </c>
      <c r="AL71" s="9">
        <v>0</v>
      </c>
      <c r="AM71" s="9">
        <v>0</v>
      </c>
      <c r="AN71" s="9">
        <v>761.11599999999999</v>
      </c>
      <c r="AO71" s="9">
        <v>-12361</v>
      </c>
      <c r="AP71" s="9">
        <v>600</v>
      </c>
      <c r="AQ71" s="9">
        <v>1272.5</v>
      </c>
      <c r="AR71" s="9">
        <v>1272.5</v>
      </c>
      <c r="AS71" s="9">
        <v>1272.5</v>
      </c>
      <c r="AT71" s="9">
        <v>0</v>
      </c>
    </row>
    <row r="72" spans="1:46" x14ac:dyDescent="0.15">
      <c r="A72" s="11" t="s">
        <v>66</v>
      </c>
      <c r="B72" s="9">
        <v>-709808</v>
      </c>
      <c r="C72" s="9">
        <v>-1252769</v>
      </c>
      <c r="D72" s="9">
        <v>-1827972</v>
      </c>
      <c r="E72" s="35">
        <v>-2434851</v>
      </c>
      <c r="F72" s="9">
        <v>-625451</v>
      </c>
      <c r="G72" s="9">
        <v>-1138314</v>
      </c>
      <c r="H72" s="9">
        <v>-1704921</v>
      </c>
      <c r="I72" s="35">
        <v>-2199338</v>
      </c>
      <c r="J72" s="9">
        <v>-360480</v>
      </c>
      <c r="K72" s="9">
        <v>-729923</v>
      </c>
      <c r="L72" s="9">
        <v>-1110754</v>
      </c>
      <c r="M72" s="35">
        <v>-1606888</v>
      </c>
      <c r="N72" s="9">
        <v>-433444</v>
      </c>
      <c r="O72" s="9">
        <v>-741330</v>
      </c>
      <c r="P72" s="9">
        <v>-1134092</v>
      </c>
      <c r="Q72" s="35">
        <v>-1579277</v>
      </c>
      <c r="R72" s="9">
        <v>-331294</v>
      </c>
      <c r="S72" s="62">
        <v>-838314</v>
      </c>
      <c r="T72" s="9">
        <v>-1388508</v>
      </c>
      <c r="U72" s="35">
        <v>-2096211</v>
      </c>
      <c r="V72" s="9">
        <v>-607050</v>
      </c>
      <c r="W72" s="9">
        <v>-1304358</v>
      </c>
      <c r="X72" s="9">
        <v>-2008663</v>
      </c>
      <c r="Y72" s="35">
        <v>-2580162</v>
      </c>
      <c r="Z72" s="9">
        <v>-398849</v>
      </c>
      <c r="AA72" s="9">
        <v>-688765</v>
      </c>
      <c r="AB72" s="9">
        <v>-1052448</v>
      </c>
      <c r="AC72" s="35">
        <v>-1679034.7250000001</v>
      </c>
      <c r="AD72" s="9">
        <v>-482834.96300000005</v>
      </c>
      <c r="AE72" s="9">
        <v>-975907.48699999996</v>
      </c>
      <c r="AF72" s="9">
        <v>-1577087.0610000002</v>
      </c>
      <c r="AG72" s="35">
        <v>-2093134</v>
      </c>
      <c r="AH72" s="9">
        <v>-415847</v>
      </c>
      <c r="AI72" s="9">
        <v>-866054.54099999997</v>
      </c>
      <c r="AJ72" s="9">
        <v>-1404948.112</v>
      </c>
      <c r="AK72" s="9">
        <v>-1949418.9180000001</v>
      </c>
      <c r="AL72" s="9">
        <v>-478529.80200000003</v>
      </c>
      <c r="AM72" s="9">
        <v>-1163988.18</v>
      </c>
      <c r="AN72" s="9">
        <v>-1731479.3220000002</v>
      </c>
      <c r="AO72" s="9">
        <v>-2535676</v>
      </c>
      <c r="AP72" s="9">
        <v>-527112</v>
      </c>
      <c r="AQ72" s="9">
        <v>-1095264.727</v>
      </c>
      <c r="AR72" s="9">
        <v>-1622210.6089999999</v>
      </c>
      <c r="AS72" s="9">
        <v>-2046205.5589999997</v>
      </c>
      <c r="AT72" s="9">
        <v>-498543.86800000002</v>
      </c>
    </row>
    <row r="73" spans="1:46" x14ac:dyDescent="0.15">
      <c r="A73" s="11" t="s">
        <v>67</v>
      </c>
      <c r="B73" s="9">
        <v>-5763296</v>
      </c>
      <c r="C73" s="9">
        <v>-9768405</v>
      </c>
      <c r="D73" s="9">
        <v>-14217512</v>
      </c>
      <c r="E73" s="35">
        <v>-15765610</v>
      </c>
      <c r="F73" s="9">
        <v>-3089323</v>
      </c>
      <c r="G73" s="9">
        <v>-5299497</v>
      </c>
      <c r="H73" s="9">
        <v>-7957157</v>
      </c>
      <c r="I73" s="35">
        <v>-11322115</v>
      </c>
      <c r="J73" s="9">
        <v>-2623007</v>
      </c>
      <c r="K73" s="9">
        <v>-3801668</v>
      </c>
      <c r="L73" s="9">
        <v>-7072856</v>
      </c>
      <c r="M73" s="35">
        <v>-9989452</v>
      </c>
      <c r="N73" s="9">
        <v>-2649481</v>
      </c>
      <c r="O73" s="9">
        <v>-5712453</v>
      </c>
      <c r="P73" s="9">
        <v>-8653140</v>
      </c>
      <c r="Q73" s="35">
        <v>-9150269</v>
      </c>
      <c r="R73" s="9">
        <v>-2764917</v>
      </c>
      <c r="S73" s="62">
        <v>-4160561</v>
      </c>
      <c r="T73" s="9">
        <v>-6058994</v>
      </c>
      <c r="U73" s="35">
        <v>-8197576</v>
      </c>
      <c r="V73" s="9">
        <v>-2343202</v>
      </c>
      <c r="W73" s="9">
        <v>-3894301</v>
      </c>
      <c r="X73" s="9">
        <v>-5832124</v>
      </c>
      <c r="Y73" s="35">
        <v>-8631262</v>
      </c>
      <c r="Z73" s="9">
        <v>-2119709</v>
      </c>
      <c r="AA73" s="9">
        <v>-4073112</v>
      </c>
      <c r="AB73" s="9">
        <v>-5544020</v>
      </c>
      <c r="AC73" s="35">
        <v>-6037531.2489999998</v>
      </c>
      <c r="AD73" s="9">
        <v>-1411578.0779999988</v>
      </c>
      <c r="AE73" s="9">
        <v>-3197421</v>
      </c>
      <c r="AF73" s="9">
        <v>-5094395.5949999988</v>
      </c>
      <c r="AG73" s="35">
        <v>-8317505</v>
      </c>
      <c r="AH73" s="9">
        <v>-2141551</v>
      </c>
      <c r="AI73" s="9">
        <v>-4710568.6509999996</v>
      </c>
      <c r="AJ73" s="9">
        <v>-8211464.958999997</v>
      </c>
      <c r="AK73" s="9">
        <v>-10778900.402999997</v>
      </c>
      <c r="AL73" s="9">
        <v>-2282372.446</v>
      </c>
      <c r="AM73" s="9">
        <v>-4852457.6269999985</v>
      </c>
      <c r="AN73" s="9">
        <v>-7935528.8320000013</v>
      </c>
      <c r="AO73" s="9">
        <v>-9513756</v>
      </c>
      <c r="AP73" s="9">
        <v>-2830680</v>
      </c>
      <c r="AQ73" s="9">
        <v>-5565359.5094999988</v>
      </c>
      <c r="AR73" s="9">
        <v>-8294914.7374999998</v>
      </c>
      <c r="AS73" s="9">
        <v>-11559052.018999996</v>
      </c>
      <c r="AT73" s="9">
        <v>-3239998.3879999998</v>
      </c>
    </row>
    <row r="74" spans="1:46" x14ac:dyDescent="0.15">
      <c r="A74" s="11" t="s">
        <v>68</v>
      </c>
      <c r="B74" s="9">
        <v>0</v>
      </c>
      <c r="C74" s="9">
        <v>0</v>
      </c>
      <c r="D74" s="9">
        <v>0</v>
      </c>
      <c r="E74" s="35">
        <v>0</v>
      </c>
      <c r="F74" s="9">
        <v>0</v>
      </c>
      <c r="G74" s="9">
        <v>0</v>
      </c>
      <c r="H74" s="9">
        <v>0</v>
      </c>
      <c r="I74" s="35">
        <v>0</v>
      </c>
      <c r="J74" s="9">
        <v>0</v>
      </c>
      <c r="K74" s="9">
        <v>0</v>
      </c>
      <c r="L74" s="9">
        <v>0</v>
      </c>
      <c r="M74" s="35">
        <v>0</v>
      </c>
      <c r="N74" s="9">
        <v>0</v>
      </c>
      <c r="O74" s="9">
        <v>0</v>
      </c>
      <c r="P74" s="9">
        <v>0</v>
      </c>
      <c r="Q74" s="35">
        <v>0</v>
      </c>
      <c r="R74" s="9">
        <v>0</v>
      </c>
      <c r="S74" s="62">
        <v>0</v>
      </c>
      <c r="T74" s="9">
        <v>0</v>
      </c>
      <c r="U74" s="35">
        <v>0</v>
      </c>
      <c r="V74" s="9">
        <v>0</v>
      </c>
      <c r="W74" s="9">
        <v>0</v>
      </c>
      <c r="X74" s="9"/>
      <c r="Y74" s="35">
        <v>0</v>
      </c>
      <c r="Z74" s="9"/>
      <c r="AA74" s="9"/>
      <c r="AB74" s="9"/>
      <c r="AC74" s="35"/>
      <c r="AD74" s="9"/>
      <c r="AE74" s="9"/>
      <c r="AF74" s="9"/>
      <c r="AG74" s="35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Q74" s="9">
        <v>0</v>
      </c>
      <c r="AR74" s="9">
        <v>0</v>
      </c>
      <c r="AS74" s="9">
        <v>0</v>
      </c>
      <c r="AT74" s="9">
        <v>0</v>
      </c>
    </row>
    <row r="75" spans="1:46" x14ac:dyDescent="0.15">
      <c r="A75" s="11" t="s">
        <v>69</v>
      </c>
      <c r="B75" s="9">
        <v>0</v>
      </c>
      <c r="C75" s="9">
        <v>171034</v>
      </c>
      <c r="D75" s="9">
        <v>386836</v>
      </c>
      <c r="E75" s="35">
        <v>465107</v>
      </c>
      <c r="F75" s="9">
        <v>-46</v>
      </c>
      <c r="G75" s="9">
        <v>-136612</v>
      </c>
      <c r="H75" s="9">
        <v>1009296</v>
      </c>
      <c r="I75" s="35">
        <v>-3798</v>
      </c>
      <c r="J75" s="9">
        <v>-193</v>
      </c>
      <c r="K75" s="9">
        <v>-785</v>
      </c>
      <c r="L75" s="9">
        <v>-24682</v>
      </c>
      <c r="M75" s="35">
        <v>-34401</v>
      </c>
      <c r="N75" s="9">
        <v>-8</v>
      </c>
      <c r="O75" s="9">
        <v>-77</v>
      </c>
      <c r="P75" s="9">
        <v>-88</v>
      </c>
      <c r="Q75" s="35">
        <v>0</v>
      </c>
      <c r="R75" s="9">
        <v>2</v>
      </c>
      <c r="S75" s="62">
        <v>-8</v>
      </c>
      <c r="T75" s="9">
        <v>-8</v>
      </c>
      <c r="U75" s="35">
        <v>-8</v>
      </c>
      <c r="V75" s="9">
        <v>0</v>
      </c>
      <c r="W75" s="9">
        <v>0</v>
      </c>
      <c r="X75" s="9"/>
      <c r="Y75" s="35">
        <v>0</v>
      </c>
      <c r="Z75" s="9">
        <v>-8617</v>
      </c>
      <c r="AA75" s="9">
        <v>-8375</v>
      </c>
      <c r="AB75" s="9">
        <v>-8843</v>
      </c>
      <c r="AC75" s="35"/>
      <c r="AD75" s="9"/>
      <c r="AE75" s="9"/>
      <c r="AF75" s="9"/>
      <c r="AG75" s="35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-32150</v>
      </c>
      <c r="AQ75" s="9">
        <v>0</v>
      </c>
      <c r="AR75" s="9">
        <v>532.25300000002608</v>
      </c>
      <c r="AS75" s="9">
        <v>532.25300000002608</v>
      </c>
      <c r="AT75" s="9">
        <v>0</v>
      </c>
    </row>
    <row r="76" spans="1:46" hidden="1" x14ac:dyDescent="0.15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  <c r="AD76" s="9"/>
      <c r="AE76" s="9"/>
      <c r="AF76" s="9"/>
      <c r="AG76" s="35">
        <v>0</v>
      </c>
      <c r="AH76" s="9">
        <v>0</v>
      </c>
      <c r="AI76" s="9" t="s">
        <v>113</v>
      </c>
      <c r="AJ76" s="9" t="s">
        <v>113</v>
      </c>
      <c r="AK76" s="9" t="s">
        <v>113</v>
      </c>
      <c r="AL76" s="9" t="s">
        <v>113</v>
      </c>
      <c r="AM76" s="9" t="s">
        <v>113</v>
      </c>
      <c r="AN76" s="9" t="s">
        <v>113</v>
      </c>
      <c r="AQ76" s="9" t="s">
        <v>113</v>
      </c>
      <c r="AR76" s="9" t="s">
        <v>113</v>
      </c>
      <c r="AS76" s="9" t="s">
        <v>113</v>
      </c>
      <c r="AT76" s="9" t="s">
        <v>113</v>
      </c>
    </row>
    <row r="77" spans="1:46" x14ac:dyDescent="0.15">
      <c r="A77" s="11" t="s">
        <v>70</v>
      </c>
      <c r="B77" s="9">
        <v>-1895681</v>
      </c>
      <c r="C77" s="9">
        <v>-1558841</v>
      </c>
      <c r="D77" s="9">
        <v>-2499978</v>
      </c>
      <c r="E77" s="35">
        <v>-4232938</v>
      </c>
      <c r="F77" s="9">
        <v>-1862494</v>
      </c>
      <c r="G77" s="9">
        <v>-3189065</v>
      </c>
      <c r="H77" s="9">
        <v>-2919867</v>
      </c>
      <c r="I77" s="35">
        <v>-3547153</v>
      </c>
      <c r="J77" s="9">
        <v>-1062159</v>
      </c>
      <c r="K77" s="9">
        <v>-2179869</v>
      </c>
      <c r="L77" s="9">
        <v>-2583781.7210000004</v>
      </c>
      <c r="M77" s="35">
        <v>-3726176</v>
      </c>
      <c r="N77" s="9">
        <v>-1432087</v>
      </c>
      <c r="O77" s="9">
        <v>-2429160</v>
      </c>
      <c r="P77" s="9">
        <v>-2206199</v>
      </c>
      <c r="Q77" s="35">
        <v>-3452489</v>
      </c>
      <c r="R77" s="9">
        <v>-511950</v>
      </c>
      <c r="S77" s="62">
        <v>-999873</v>
      </c>
      <c r="T77" s="9">
        <v>-1540988</v>
      </c>
      <c r="U77" s="35">
        <v>-2086400</v>
      </c>
      <c r="V77" s="9">
        <v>-912316</v>
      </c>
      <c r="W77" s="9">
        <v>-1450145</v>
      </c>
      <c r="X77" s="9">
        <v>-1985827</v>
      </c>
      <c r="Y77" s="35">
        <v>-2544047</v>
      </c>
      <c r="Z77" s="9">
        <v>-529158</v>
      </c>
      <c r="AA77" s="9">
        <v>-918162</v>
      </c>
      <c r="AB77" s="9">
        <v>-1409471</v>
      </c>
      <c r="AC77" s="35">
        <v>-1757274.6240000001</v>
      </c>
      <c r="AD77" s="9">
        <v>-378991.76299999998</v>
      </c>
      <c r="AE77" s="9">
        <v>-985827.5</v>
      </c>
      <c r="AF77" s="9">
        <v>-1276799.719</v>
      </c>
      <c r="AG77" s="35">
        <v>-2073063</v>
      </c>
      <c r="AH77" s="9">
        <v>-483417</v>
      </c>
      <c r="AI77" s="9">
        <v>-849617.35999999987</v>
      </c>
      <c r="AJ77" s="9">
        <v>-1633666.5469999998</v>
      </c>
      <c r="AK77" s="9">
        <v>-2556154.5830000006</v>
      </c>
      <c r="AL77" s="9">
        <v>-1382784.4870000002</v>
      </c>
      <c r="AM77" s="9">
        <v>-2012747.3484999998</v>
      </c>
      <c r="AN77" s="9">
        <v>-3688848.2905000001</v>
      </c>
      <c r="AO77" s="9">
        <v>-5257378</v>
      </c>
      <c r="AP77" s="9">
        <v>-1509073</v>
      </c>
      <c r="AQ77" s="9">
        <v>-1984642.3225000002</v>
      </c>
      <c r="AR77" s="9">
        <v>-2304773.4065000005</v>
      </c>
      <c r="AS77" s="9">
        <v>-2757967.5330000012</v>
      </c>
      <c r="AT77" s="9">
        <v>-490057.65699999977</v>
      </c>
    </row>
    <row r="78" spans="1:46" ht="10.5" customHeight="1" x14ac:dyDescent="0.15">
      <c r="A78" s="12" t="s">
        <v>71</v>
      </c>
      <c r="B78" s="9">
        <v>1810981</v>
      </c>
      <c r="C78" s="9">
        <v>2041112</v>
      </c>
      <c r="D78" s="9">
        <v>5176372</v>
      </c>
      <c r="E78" s="35">
        <v>6153964</v>
      </c>
      <c r="F78" s="9">
        <v>995009</v>
      </c>
      <c r="G78" s="9">
        <v>1527388</v>
      </c>
      <c r="H78" s="9">
        <v>1463814</v>
      </c>
      <c r="I78" s="35">
        <v>3197133</v>
      </c>
      <c r="J78" s="9">
        <v>144233</v>
      </c>
      <c r="K78" s="9">
        <v>-385287</v>
      </c>
      <c r="L78" s="9">
        <v>-119125</v>
      </c>
      <c r="M78" s="35">
        <v>6000648</v>
      </c>
      <c r="N78" s="9">
        <v>2007950</v>
      </c>
      <c r="O78" s="9">
        <v>5128343</v>
      </c>
      <c r="P78" s="9">
        <v>5508449</v>
      </c>
      <c r="Q78" s="35">
        <v>6436424</v>
      </c>
      <c r="R78" s="9">
        <v>65349</v>
      </c>
      <c r="S78" s="62">
        <v>-274388</v>
      </c>
      <c r="T78" s="9">
        <v>-750673</v>
      </c>
      <c r="U78" s="35">
        <v>1216000</v>
      </c>
      <c r="V78" s="9">
        <v>32665</v>
      </c>
      <c r="W78" s="9">
        <v>510753</v>
      </c>
      <c r="X78" s="9">
        <v>611647</v>
      </c>
      <c r="Y78" s="35">
        <v>801648</v>
      </c>
      <c r="Z78" s="9">
        <v>509712</v>
      </c>
      <c r="AA78" s="9">
        <v>302392</v>
      </c>
      <c r="AB78" s="9">
        <v>1923107</v>
      </c>
      <c r="AC78" s="35">
        <v>3188692.2234639991</v>
      </c>
      <c r="AD78" s="9">
        <v>1691553.6358540002</v>
      </c>
      <c r="AE78" s="9">
        <v>2253267.3056109995</v>
      </c>
      <c r="AF78" s="9">
        <v>2871162.1585760005</v>
      </c>
      <c r="AG78" s="35">
        <v>5143044</v>
      </c>
      <c r="AH78" s="9">
        <v>248100</v>
      </c>
      <c r="AI78" s="9">
        <v>-637016.07015599962</v>
      </c>
      <c r="AJ78" s="9">
        <v>1144102.7259190008</v>
      </c>
      <c r="AK78" s="9">
        <v>3359869.0928499997</v>
      </c>
      <c r="AL78" s="9">
        <v>1729913.5372000001</v>
      </c>
      <c r="AM78" s="9">
        <v>5514771.4408500008</v>
      </c>
      <c r="AN78" s="9">
        <v>5425068.6005499996</v>
      </c>
      <c r="AO78" s="9">
        <v>7270039</v>
      </c>
      <c r="AP78" s="9">
        <v>496923</v>
      </c>
      <c r="AQ78" s="9">
        <v>94227.219050000422</v>
      </c>
      <c r="AR78" s="9">
        <v>300170.28720000014</v>
      </c>
      <c r="AS78" s="9">
        <v>1421326.6080999989</v>
      </c>
      <c r="AT78" s="9">
        <v>259028.75560000027</v>
      </c>
    </row>
    <row r="79" spans="1:46" x14ac:dyDescent="0.15">
      <c r="A79" s="11" t="s">
        <v>72</v>
      </c>
      <c r="B79" s="9">
        <v>517335</v>
      </c>
      <c r="C79" s="9">
        <v>535148</v>
      </c>
      <c r="D79" s="9">
        <v>1073794</v>
      </c>
      <c r="E79" s="35">
        <v>982107</v>
      </c>
      <c r="F79" s="9">
        <v>146345</v>
      </c>
      <c r="G79" s="9">
        <v>117729</v>
      </c>
      <c r="H79" s="9">
        <v>134217</v>
      </c>
      <c r="I79" s="35">
        <v>0</v>
      </c>
      <c r="J79" s="9">
        <v>9807</v>
      </c>
      <c r="K79" s="9">
        <v>0</v>
      </c>
      <c r="L79" s="9">
        <v>0</v>
      </c>
      <c r="M79" s="35">
        <v>0</v>
      </c>
      <c r="N79" s="9">
        <v>0</v>
      </c>
      <c r="O79" s="9">
        <v>0</v>
      </c>
      <c r="P79" s="9">
        <v>0</v>
      </c>
      <c r="Q79" s="35">
        <v>-1091</v>
      </c>
      <c r="R79" s="9">
        <v>0</v>
      </c>
      <c r="S79" s="62">
        <v>-61</v>
      </c>
      <c r="T79" s="9">
        <v>-150</v>
      </c>
      <c r="U79" s="35">
        <v>-180</v>
      </c>
      <c r="V79" s="9">
        <v>0</v>
      </c>
      <c r="W79" s="9">
        <v>0</v>
      </c>
      <c r="X79" s="9"/>
      <c r="Y79" s="35">
        <v>-5</v>
      </c>
      <c r="Z79" s="9">
        <v>-416</v>
      </c>
      <c r="AA79" s="9">
        <v>-254</v>
      </c>
      <c r="AB79" s="9">
        <v>-261</v>
      </c>
      <c r="AC79" s="35">
        <v>-253.048</v>
      </c>
      <c r="AD79" s="9">
        <v>84.350999999999999</v>
      </c>
      <c r="AE79" s="9">
        <v>-299.363</v>
      </c>
      <c r="AF79" s="9">
        <v>-251.2</v>
      </c>
      <c r="AG79" s="35">
        <v>-137</v>
      </c>
      <c r="AH79" s="9">
        <v>273</v>
      </c>
      <c r="AI79" s="9">
        <v>1347.924</v>
      </c>
      <c r="AJ79" s="9">
        <v>2382.9110000000001</v>
      </c>
      <c r="AK79" s="9">
        <v>2989.4349999999999</v>
      </c>
      <c r="AL79" s="9">
        <v>340.084</v>
      </c>
      <c r="AM79" s="9">
        <v>566.02300000000002</v>
      </c>
      <c r="AN79" s="9">
        <v>595.05399999999997</v>
      </c>
      <c r="AO79" s="9">
        <v>1054</v>
      </c>
      <c r="AP79" s="9">
        <v>230</v>
      </c>
      <c r="AQ79" s="9">
        <v>319.9495</v>
      </c>
      <c r="AR79" s="9">
        <v>335.8845</v>
      </c>
      <c r="AS79" s="9">
        <v>883.21</v>
      </c>
      <c r="AT79" s="9">
        <v>0</v>
      </c>
    </row>
    <row r="80" spans="1:46" x14ac:dyDescent="0.15">
      <c r="A80" s="11" t="s">
        <v>73</v>
      </c>
      <c r="B80" s="9">
        <v>-1844261</v>
      </c>
      <c r="C80" s="9">
        <v>-4568765</v>
      </c>
      <c r="D80" s="9">
        <v>-4240899</v>
      </c>
      <c r="E80" s="35">
        <v>-6361142</v>
      </c>
      <c r="F80" s="9">
        <v>-37266</v>
      </c>
      <c r="G80" s="9">
        <v>-699505</v>
      </c>
      <c r="H80" s="9">
        <v>-1202928</v>
      </c>
      <c r="I80" s="35">
        <v>-2261849</v>
      </c>
      <c r="J80" s="9">
        <v>131836</v>
      </c>
      <c r="K80" s="9">
        <v>327680</v>
      </c>
      <c r="L80" s="9">
        <v>310764</v>
      </c>
      <c r="M80" s="35">
        <v>331219</v>
      </c>
      <c r="N80" s="9">
        <v>110371</v>
      </c>
      <c r="O80" s="9">
        <v>369770</v>
      </c>
      <c r="P80" s="9">
        <v>110656</v>
      </c>
      <c r="Q80" s="35">
        <v>118710</v>
      </c>
      <c r="R80" s="9">
        <v>-11557</v>
      </c>
      <c r="S80" s="62">
        <v>-14746</v>
      </c>
      <c r="T80" s="9">
        <v>-84435</v>
      </c>
      <c r="U80" s="35">
        <v>-43090</v>
      </c>
      <c r="V80" s="9">
        <v>8826</v>
      </c>
      <c r="W80" s="9">
        <v>38181</v>
      </c>
      <c r="X80" s="9">
        <v>-27001</v>
      </c>
      <c r="Y80" s="35">
        <v>-74716</v>
      </c>
      <c r="Z80" s="9">
        <v>-175109.5</v>
      </c>
      <c r="AA80" s="9">
        <v>-279214</v>
      </c>
      <c r="AB80" s="9">
        <v>-281071</v>
      </c>
      <c r="AC80" s="35">
        <v>-212466.63399999999</v>
      </c>
      <c r="AD80" s="9">
        <v>-117559.44719983749</v>
      </c>
      <c r="AE80" s="9">
        <v>25117.590259612232</v>
      </c>
      <c r="AF80" s="9">
        <v>-114627.498252235</v>
      </c>
      <c r="AG80" s="35">
        <v>-562481</v>
      </c>
      <c r="AH80" s="9">
        <v>-1509699</v>
      </c>
      <c r="AI80" s="9">
        <v>-497580.40000000008</v>
      </c>
      <c r="AJ80" s="9">
        <v>-35349.968999999925</v>
      </c>
      <c r="AK80" s="9">
        <v>554851.96800000023</v>
      </c>
      <c r="AL80" s="9">
        <v>249264.68699999998</v>
      </c>
      <c r="AM80" s="9">
        <v>365792.52249999985</v>
      </c>
      <c r="AN80" s="9">
        <v>-226505.13649999991</v>
      </c>
      <c r="AO80" s="9">
        <v>-173181</v>
      </c>
      <c r="AP80" s="9">
        <v>292526</v>
      </c>
      <c r="AQ80" s="9">
        <v>742944.93049999978</v>
      </c>
      <c r="AR80" s="9">
        <v>711638.82150000008</v>
      </c>
      <c r="AS80" s="9">
        <v>1950817.6860000002</v>
      </c>
      <c r="AT80" s="9">
        <v>428813.58299999987</v>
      </c>
    </row>
    <row r="81" spans="1:46" x14ac:dyDescent="0.15">
      <c r="A81" s="56" t="s">
        <v>74</v>
      </c>
      <c r="B81" s="54">
        <v>-824426</v>
      </c>
      <c r="C81" s="54">
        <v>-3383963</v>
      </c>
      <c r="D81" s="54">
        <v>513221</v>
      </c>
      <c r="E81" s="39">
        <v>6667758</v>
      </c>
      <c r="F81" s="54">
        <v>1624861</v>
      </c>
      <c r="G81" s="54">
        <v>2327847</v>
      </c>
      <c r="H81" s="54">
        <v>4801334</v>
      </c>
      <c r="I81" s="39">
        <v>11886112</v>
      </c>
      <c r="J81" s="54">
        <v>580856</v>
      </c>
      <c r="K81" s="54">
        <v>-27628</v>
      </c>
      <c r="L81" s="54">
        <v>-1762302.7210000004</v>
      </c>
      <c r="M81" s="39">
        <v>6451135</v>
      </c>
      <c r="N81" s="55">
        <v>1038961</v>
      </c>
      <c r="O81" s="54">
        <v>2778137</v>
      </c>
      <c r="P81" s="54">
        <v>2508370</v>
      </c>
      <c r="Q81" s="16">
        <v>8495297</v>
      </c>
      <c r="R81" s="55">
        <v>-1543202</v>
      </c>
      <c r="S81" s="72">
        <v>-1136757</v>
      </c>
      <c r="T81" s="55">
        <v>-390265.79699999094</v>
      </c>
      <c r="U81" s="16">
        <v>5697728.221999988</v>
      </c>
      <c r="V81" s="55">
        <v>1083320.394000005</v>
      </c>
      <c r="W81" s="55">
        <v>2194680.3040000126</v>
      </c>
      <c r="X81" s="55">
        <v>1602486.7409999818</v>
      </c>
      <c r="Y81" s="39">
        <v>2829545.9310000092</v>
      </c>
      <c r="Z81" s="55">
        <v>345837.5</v>
      </c>
      <c r="AA81" s="55">
        <v>1155231</v>
      </c>
      <c r="AB81" s="55">
        <v>2342147</v>
      </c>
      <c r="AC81" s="39">
        <v>2270166.7014640085</v>
      </c>
      <c r="AD81" s="55">
        <v>3664613.6856541634</v>
      </c>
      <c r="AE81" s="55">
        <v>7268443.5628706021</v>
      </c>
      <c r="AF81" s="55">
        <v>9676478.4843237698</v>
      </c>
      <c r="AG81" s="39">
        <v>13920916</v>
      </c>
      <c r="AH81" s="55">
        <v>2194401</v>
      </c>
      <c r="AI81" s="55">
        <v>7585105.5638440009</v>
      </c>
      <c r="AJ81" s="55">
        <v>12466468.707919026</v>
      </c>
      <c r="AK81" s="55">
        <v>19470709.005850032</v>
      </c>
      <c r="AL81" s="55">
        <v>5293285.6472000089</v>
      </c>
      <c r="AM81" s="55">
        <v>10394209.369849991</v>
      </c>
      <c r="AN81" s="55">
        <v>15484017.839549989</v>
      </c>
      <c r="AO81" s="55">
        <v>24537233</v>
      </c>
      <c r="AP81" s="55">
        <v>4297298</v>
      </c>
      <c r="AQ81" s="55">
        <v>7476505.5200499753</v>
      </c>
      <c r="AR81" s="55">
        <v>10007668.426200027</v>
      </c>
      <c r="AS81" s="55">
        <v>14437774.722100038</v>
      </c>
      <c r="AT81" s="55">
        <v>2191884.9886000054</v>
      </c>
    </row>
    <row r="82" spans="1:46" x14ac:dyDescent="0.15">
      <c r="A82" s="11" t="s">
        <v>75</v>
      </c>
      <c r="B82" s="9">
        <v>430911</v>
      </c>
      <c r="C82" s="9">
        <v>1373586</v>
      </c>
      <c r="D82" s="9">
        <v>1627654</v>
      </c>
      <c r="E82" s="35">
        <v>1070643</v>
      </c>
      <c r="F82" s="9">
        <v>140766</v>
      </c>
      <c r="G82" s="9">
        <v>-226244</v>
      </c>
      <c r="H82" s="9">
        <v>-712873</v>
      </c>
      <c r="I82" s="35">
        <v>-1925305</v>
      </c>
      <c r="J82" s="9">
        <v>441641</v>
      </c>
      <c r="K82" s="9">
        <v>422046</v>
      </c>
      <c r="L82" s="9">
        <v>1320861</v>
      </c>
      <c r="M82" s="35">
        <v>1286036</v>
      </c>
      <c r="N82" s="9">
        <v>262395</v>
      </c>
      <c r="O82" s="9">
        <v>669938</v>
      </c>
      <c r="P82" s="9">
        <v>716145</v>
      </c>
      <c r="Q82" s="35">
        <v>-412531</v>
      </c>
      <c r="R82" s="9">
        <v>413528</v>
      </c>
      <c r="S82" s="62">
        <v>237415</v>
      </c>
      <c r="T82" s="9">
        <v>-98376</v>
      </c>
      <c r="U82" s="35">
        <v>-1287506</v>
      </c>
      <c r="V82" s="9">
        <v>-275376</v>
      </c>
      <c r="W82" s="9">
        <v>-454189</v>
      </c>
      <c r="X82" s="9">
        <v>-277999</v>
      </c>
      <c r="Y82" s="35">
        <v>-342872</v>
      </c>
      <c r="Z82" s="9">
        <v>41550.5</v>
      </c>
      <c r="AA82" s="9">
        <v>-139154</v>
      </c>
      <c r="AB82" s="9">
        <v>-2824</v>
      </c>
      <c r="AC82" s="35">
        <v>201002.81348000001</v>
      </c>
      <c r="AD82" s="9">
        <v>-573202.50594604388</v>
      </c>
      <c r="AE82" s="9">
        <v>-1368233.6236000955</v>
      </c>
      <c r="AF82" s="9">
        <v>-1306059.0414218968</v>
      </c>
      <c r="AG82" s="35">
        <v>-2324102</v>
      </c>
      <c r="AH82" s="9">
        <v>-482106</v>
      </c>
      <c r="AI82" s="9">
        <v>-1553087.7806899999</v>
      </c>
      <c r="AJ82" s="9">
        <v>-2038025.5560899994</v>
      </c>
      <c r="AK82" s="9">
        <v>-3960191.8996800012</v>
      </c>
      <c r="AL82" s="9">
        <v>-1246671.1024800004</v>
      </c>
      <c r="AM82" s="9">
        <v>-1705957.9550200007</v>
      </c>
      <c r="AN82" s="9">
        <v>-2726958.2707500001</v>
      </c>
      <c r="AO82" s="9">
        <v>-5705528</v>
      </c>
      <c r="AP82" s="9">
        <v>-376217</v>
      </c>
      <c r="AQ82" s="9">
        <v>-554180.57488999935</v>
      </c>
      <c r="AR82" s="9">
        <v>-1464339.6465099994</v>
      </c>
      <c r="AS82" s="9">
        <v>-1735655.0311200004</v>
      </c>
      <c r="AT82" s="9">
        <v>121001.81517000019</v>
      </c>
    </row>
    <row r="83" spans="1:46" x14ac:dyDescent="0.15">
      <c r="A83" s="14" t="s">
        <v>76</v>
      </c>
      <c r="B83" s="16">
        <v>-393515</v>
      </c>
      <c r="C83" s="16">
        <v>-2010377</v>
      </c>
      <c r="D83" s="16">
        <v>2140875</v>
      </c>
      <c r="E83" s="16">
        <v>7738401</v>
      </c>
      <c r="F83" s="16">
        <v>1765627</v>
      </c>
      <c r="G83" s="16">
        <v>2101603</v>
      </c>
      <c r="H83" s="16">
        <v>4088461</v>
      </c>
      <c r="I83" s="16">
        <v>9960807</v>
      </c>
      <c r="J83" s="16">
        <v>1022497</v>
      </c>
      <c r="K83" s="16">
        <v>394418</v>
      </c>
      <c r="L83" s="16">
        <v>-441441.72100000037</v>
      </c>
      <c r="M83" s="16">
        <v>7737171</v>
      </c>
      <c r="N83" s="16">
        <v>1301356</v>
      </c>
      <c r="O83" s="16">
        <v>3448075</v>
      </c>
      <c r="P83" s="16">
        <v>3224515</v>
      </c>
      <c r="Q83" s="16">
        <v>8082766</v>
      </c>
      <c r="R83" s="16">
        <v>-1129674</v>
      </c>
      <c r="S83" s="63">
        <v>-899342</v>
      </c>
      <c r="T83" s="16">
        <v>-488641.79699999094</v>
      </c>
      <c r="U83" s="16">
        <v>4410222.221999988</v>
      </c>
      <c r="V83" s="16">
        <v>807944.39400000498</v>
      </c>
      <c r="W83" s="16">
        <v>1740491.3040000126</v>
      </c>
      <c r="X83" s="16">
        <v>1324487.7409999818</v>
      </c>
      <c r="Y83" s="16">
        <v>2486673.9310000092</v>
      </c>
      <c r="Z83" s="16">
        <v>387388</v>
      </c>
      <c r="AA83" s="16">
        <v>1016077</v>
      </c>
      <c r="AB83" s="16">
        <v>2339323</v>
      </c>
      <c r="AC83" s="16">
        <v>2471169.5149440086</v>
      </c>
      <c r="AD83" s="16">
        <v>3091411.1797081195</v>
      </c>
      <c r="AE83" s="16">
        <v>5900209.9392705066</v>
      </c>
      <c r="AF83" s="16">
        <v>8370419.442901873</v>
      </c>
      <c r="AG83" s="16">
        <v>11596814</v>
      </c>
      <c r="AH83" s="16">
        <v>1712295</v>
      </c>
      <c r="AI83" s="16">
        <v>6032017.7831540015</v>
      </c>
      <c r="AJ83" s="16">
        <v>10428443.151829027</v>
      </c>
      <c r="AK83" s="16">
        <v>15510517.10617003</v>
      </c>
      <c r="AL83" s="16">
        <v>4046614.5447200085</v>
      </c>
      <c r="AM83" s="16">
        <v>8688251.4148299899</v>
      </c>
      <c r="AN83" s="16">
        <v>12757059.568799987</v>
      </c>
      <c r="AO83" s="16">
        <v>18831705</v>
      </c>
      <c r="AP83" s="16">
        <v>3921081</v>
      </c>
      <c r="AQ83" s="16">
        <v>6922324.9451599754</v>
      </c>
      <c r="AR83" s="16">
        <v>8543328.7796900272</v>
      </c>
      <c r="AS83" s="16">
        <v>12702119.690980038</v>
      </c>
      <c r="AT83" s="16">
        <v>2312886.8037700057</v>
      </c>
    </row>
    <row r="84" spans="1:46" x14ac:dyDescent="0.15">
      <c r="A84" s="11" t="s">
        <v>77</v>
      </c>
      <c r="B84" s="13"/>
      <c r="C84" s="13"/>
      <c r="D84" s="13"/>
      <c r="E84" s="37"/>
      <c r="F84" s="13"/>
      <c r="G84" s="13"/>
      <c r="H84" s="13"/>
      <c r="I84" s="37">
        <v>0</v>
      </c>
      <c r="J84" s="13"/>
      <c r="K84" s="13"/>
      <c r="L84" s="13">
        <v>0</v>
      </c>
      <c r="M84" s="37"/>
      <c r="N84" s="13"/>
      <c r="O84" s="13"/>
      <c r="P84" s="13"/>
      <c r="Q84" s="37"/>
      <c r="R84" s="13"/>
      <c r="S84" s="68"/>
      <c r="T84" s="13"/>
      <c r="U84" s="37">
        <v>0</v>
      </c>
      <c r="V84" s="13">
        <v>0</v>
      </c>
      <c r="W84" s="13">
        <v>0</v>
      </c>
      <c r="X84" s="13"/>
      <c r="Y84" s="37"/>
      <c r="Z84" s="13"/>
      <c r="AA84" s="13"/>
      <c r="AB84" s="13"/>
      <c r="AC84" s="37"/>
      <c r="AD84" s="13"/>
      <c r="AE84" s="13"/>
      <c r="AF84" s="13"/>
      <c r="AG84" s="37">
        <v>0</v>
      </c>
      <c r="AH84" s="13">
        <v>0</v>
      </c>
      <c r="AI84" s="13" t="s">
        <v>113</v>
      </c>
      <c r="AJ84" s="13" t="s">
        <v>113</v>
      </c>
      <c r="AK84" s="13" t="s">
        <v>113</v>
      </c>
      <c r="AL84" s="13" t="s">
        <v>113</v>
      </c>
      <c r="AM84" s="13" t="s">
        <v>113</v>
      </c>
      <c r="AN84" s="13" t="s">
        <v>113</v>
      </c>
      <c r="AO84" s="13"/>
      <c r="AP84" s="13"/>
      <c r="AQ84" s="13" t="s">
        <v>113</v>
      </c>
      <c r="AR84" s="13" t="s">
        <v>113</v>
      </c>
      <c r="AS84" s="13" t="s">
        <v>113</v>
      </c>
      <c r="AT84" s="13" t="s">
        <v>113</v>
      </c>
    </row>
    <row r="85" spans="1:46" x14ac:dyDescent="0.15">
      <c r="A85" s="11" t="s">
        <v>78</v>
      </c>
      <c r="B85" s="9">
        <v>-938963</v>
      </c>
      <c r="C85" s="9">
        <v>-2307529</v>
      </c>
      <c r="D85" s="9">
        <v>1422513</v>
      </c>
      <c r="E85" s="35">
        <v>6499501</v>
      </c>
      <c r="F85" s="9">
        <v>1765926</v>
      </c>
      <c r="G85" s="9">
        <v>1953657</v>
      </c>
      <c r="H85" s="9">
        <v>3412602</v>
      </c>
      <c r="I85" s="35">
        <v>7883583</v>
      </c>
      <c r="J85" s="9">
        <v>857612</v>
      </c>
      <c r="K85" s="9">
        <v>349630</v>
      </c>
      <c r="L85" s="9">
        <v>-477198.72100000037</v>
      </c>
      <c r="M85" s="35">
        <v>7600454</v>
      </c>
      <c r="N85" s="9">
        <v>1285088</v>
      </c>
      <c r="O85" s="9">
        <v>3404443</v>
      </c>
      <c r="P85" s="9">
        <v>3183635</v>
      </c>
      <c r="Q85" s="35">
        <v>7994257</v>
      </c>
      <c r="R85" s="9">
        <v>-1119991</v>
      </c>
      <c r="S85" s="62">
        <v>-892344</v>
      </c>
      <c r="T85" s="9">
        <v>-485537</v>
      </c>
      <c r="U85" s="35">
        <v>4368707</v>
      </c>
      <c r="V85" s="9">
        <v>795803</v>
      </c>
      <c r="W85" s="9">
        <v>1721039</v>
      </c>
      <c r="X85" s="9">
        <v>1305588</v>
      </c>
      <c r="Y85" s="35">
        <v>2457990</v>
      </c>
      <c r="Z85" s="9">
        <v>388297</v>
      </c>
      <c r="AA85" s="9">
        <v>1010277</v>
      </c>
      <c r="AB85" s="9">
        <v>2315203</v>
      </c>
      <c r="AC85" s="35">
        <v>2440533.7171205864</v>
      </c>
      <c r="AD85" s="9">
        <v>3055228.9057993158</v>
      </c>
      <c r="AE85" s="9">
        <v>5811943</v>
      </c>
      <c r="AF85" s="9">
        <v>8292944</v>
      </c>
      <c r="AG85" s="35">
        <v>11469158</v>
      </c>
      <c r="AH85" s="9">
        <v>1698590</v>
      </c>
      <c r="AI85" s="9">
        <v>6000094.8326687012</v>
      </c>
      <c r="AJ85" s="9">
        <v>10343945.069636744</v>
      </c>
      <c r="AK85" s="9">
        <v>15286717.834555395</v>
      </c>
      <c r="AL85" s="9">
        <v>4017499.6231080247</v>
      </c>
      <c r="AM85" s="9">
        <v>8626326.5337878522</v>
      </c>
      <c r="AN85" s="9">
        <v>12663990.580723897</v>
      </c>
      <c r="AO85" s="9">
        <v>18631889</v>
      </c>
      <c r="AP85" s="9">
        <v>3891240</v>
      </c>
      <c r="AQ85" s="9">
        <v>6855040.4895784166</v>
      </c>
      <c r="AR85" s="9">
        <v>8452658.5776731484</v>
      </c>
      <c r="AS85" s="9">
        <v>12561578.898229223</v>
      </c>
      <c r="AT85" s="9">
        <v>2277640.5391555685</v>
      </c>
    </row>
    <row r="86" spans="1:46" x14ac:dyDescent="0.15">
      <c r="A86" s="11" t="s">
        <v>56</v>
      </c>
      <c r="B86" s="9">
        <v>545448</v>
      </c>
      <c r="C86" s="9">
        <v>297152</v>
      </c>
      <c r="D86" s="9">
        <v>718362</v>
      </c>
      <c r="E86" s="35">
        <v>1238900</v>
      </c>
      <c r="F86" s="9">
        <v>-299</v>
      </c>
      <c r="G86" s="9">
        <v>147946</v>
      </c>
      <c r="H86" s="9">
        <v>675859</v>
      </c>
      <c r="I86" s="35">
        <v>2077224</v>
      </c>
      <c r="J86" s="9">
        <v>164885</v>
      </c>
      <c r="K86" s="9">
        <v>44788</v>
      </c>
      <c r="L86" s="9">
        <v>35757</v>
      </c>
      <c r="M86" s="35">
        <v>136717</v>
      </c>
      <c r="N86" s="9">
        <v>16268</v>
      </c>
      <c r="O86" s="9">
        <v>43632</v>
      </c>
      <c r="P86" s="9">
        <v>40880</v>
      </c>
      <c r="Q86" s="35">
        <v>88509</v>
      </c>
      <c r="R86" s="9">
        <v>-9683</v>
      </c>
      <c r="S86" s="62">
        <v>-6998</v>
      </c>
      <c r="T86" s="9">
        <v>-3105</v>
      </c>
      <c r="U86" s="35">
        <v>41515</v>
      </c>
      <c r="V86" s="9">
        <v>12141</v>
      </c>
      <c r="W86" s="9">
        <v>19452</v>
      </c>
      <c r="X86" s="9">
        <v>18900</v>
      </c>
      <c r="Y86" s="35">
        <v>28684</v>
      </c>
      <c r="Z86" s="9">
        <v>-909</v>
      </c>
      <c r="AA86" s="9">
        <v>5800</v>
      </c>
      <c r="AB86" s="9">
        <v>24120</v>
      </c>
      <c r="AC86" s="35">
        <v>30635.7958234219</v>
      </c>
      <c r="AD86" s="9">
        <v>36182.045908799497</v>
      </c>
      <c r="AE86" s="9">
        <v>88267</v>
      </c>
      <c r="AF86" s="9">
        <v>77475</v>
      </c>
      <c r="AG86" s="35">
        <v>127656</v>
      </c>
      <c r="AH86" s="9">
        <v>13705</v>
      </c>
      <c r="AI86" s="9">
        <v>31922.950485299909</v>
      </c>
      <c r="AJ86" s="9">
        <v>84498.082192283313</v>
      </c>
      <c r="AK86" s="9">
        <v>223799.27161463466</v>
      </c>
      <c r="AL86" s="9">
        <v>29114.921611983955</v>
      </c>
      <c r="AM86" s="9">
        <v>61924.881042137458</v>
      </c>
      <c r="AN86" s="9">
        <v>93068.988076090303</v>
      </c>
      <c r="AO86" s="9">
        <v>199816</v>
      </c>
      <c r="AP86" s="9">
        <v>29841</v>
      </c>
      <c r="AQ86" s="9">
        <v>67284.455581558665</v>
      </c>
      <c r="AR86" s="9">
        <v>90670.202016878073</v>
      </c>
      <c r="AS86" s="9">
        <v>140540.79275081403</v>
      </c>
      <c r="AT86" s="9">
        <v>35246.264614437408</v>
      </c>
    </row>
    <row r="87" spans="1:46" x14ac:dyDescent="0.15">
      <c r="A87" s="14" t="s">
        <v>76</v>
      </c>
      <c r="B87" s="16">
        <v>-393515</v>
      </c>
      <c r="C87" s="16">
        <v>-2010377</v>
      </c>
      <c r="D87" s="16">
        <v>2140875</v>
      </c>
      <c r="E87" s="16">
        <v>7738401</v>
      </c>
      <c r="F87" s="16">
        <v>1765627</v>
      </c>
      <c r="G87" s="16">
        <v>2101603</v>
      </c>
      <c r="H87" s="16">
        <v>4088461</v>
      </c>
      <c r="I87" s="16">
        <v>9960807</v>
      </c>
      <c r="J87" s="16">
        <v>1022497</v>
      </c>
      <c r="K87" s="16">
        <v>394418</v>
      </c>
      <c r="L87" s="16">
        <v>-441441.72100000037</v>
      </c>
      <c r="M87" s="16">
        <v>7737171</v>
      </c>
      <c r="N87" s="16">
        <v>1301356</v>
      </c>
      <c r="O87" s="16">
        <v>3448075</v>
      </c>
      <c r="P87" s="16">
        <v>3224515</v>
      </c>
      <c r="Q87" s="16">
        <v>8082766</v>
      </c>
      <c r="R87" s="16">
        <v>-1129674</v>
      </c>
      <c r="S87" s="63">
        <v>-899342</v>
      </c>
      <c r="T87" s="16">
        <v>-488642</v>
      </c>
      <c r="U87" s="16">
        <v>4410222</v>
      </c>
      <c r="V87" s="16">
        <v>807944</v>
      </c>
      <c r="W87" s="16">
        <v>1740491</v>
      </c>
      <c r="X87" s="16">
        <v>1324488</v>
      </c>
      <c r="Y87" s="16">
        <v>2486674</v>
      </c>
      <c r="Z87" s="16">
        <v>387388</v>
      </c>
      <c r="AA87" s="16">
        <v>1016077</v>
      </c>
      <c r="AB87" s="16">
        <v>2339323</v>
      </c>
      <c r="AC87" s="16">
        <v>2471169.5129440082</v>
      </c>
      <c r="AD87" s="16">
        <v>3091410.9517081152</v>
      </c>
      <c r="AE87" s="16">
        <v>5900210</v>
      </c>
      <c r="AF87" s="16">
        <v>8370419</v>
      </c>
      <c r="AG87" s="16">
        <v>11596814</v>
      </c>
      <c r="AH87" s="16">
        <v>1712295</v>
      </c>
      <c r="AI87" s="16">
        <v>6032017.7831540015</v>
      </c>
      <c r="AJ87" s="16">
        <v>10428443.151829027</v>
      </c>
      <c r="AK87" s="16">
        <v>15510517.10617003</v>
      </c>
      <c r="AL87" s="16">
        <v>4046614.5447200085</v>
      </c>
      <c r="AM87" s="16">
        <v>8688251.4148299899</v>
      </c>
      <c r="AN87" s="16">
        <v>12757059.568799987</v>
      </c>
      <c r="AO87" s="16">
        <v>18831705</v>
      </c>
      <c r="AP87" s="16">
        <v>3921081</v>
      </c>
      <c r="AQ87" s="16">
        <v>6922324.9451599754</v>
      </c>
      <c r="AR87" s="16">
        <v>8543328.7796900272</v>
      </c>
      <c r="AS87" s="16">
        <v>12702119.690980038</v>
      </c>
      <c r="AT87" s="16">
        <v>2312886.8037700057</v>
      </c>
    </row>
    <row r="88" spans="1:46" ht="15" customHeight="1" x14ac:dyDescent="0.15">
      <c r="AO88" s="52"/>
      <c r="AP88" s="52"/>
      <c r="AS88" s="52">
        <v>0</v>
      </c>
      <c r="AT88" s="52">
        <v>0</v>
      </c>
    </row>
    <row r="89" spans="1:46" x14ac:dyDescent="0.15">
      <c r="A89" s="1" t="s">
        <v>109</v>
      </c>
    </row>
    <row r="90" spans="1:46" x14ac:dyDescent="0.15">
      <c r="A90" s="2"/>
      <c r="B90" s="2"/>
      <c r="C90" s="2"/>
      <c r="D90" s="2"/>
      <c r="F90" s="2"/>
      <c r="G90" s="2"/>
      <c r="H90" s="2"/>
      <c r="J90" s="2"/>
      <c r="K90" s="2"/>
      <c r="L90" s="2"/>
      <c r="O90" s="2"/>
      <c r="P90" s="2"/>
      <c r="Q90" s="2"/>
      <c r="U90" s="2"/>
      <c r="AO90" s="99"/>
      <c r="AP90" s="99"/>
      <c r="AS90" s="99">
        <v>5.9633910655975342E-2</v>
      </c>
      <c r="AT90" s="99">
        <v>-0.1240466833114624</v>
      </c>
    </row>
    <row r="91" spans="1:46" x14ac:dyDescent="0.15">
      <c r="A91" s="2"/>
      <c r="B91" s="3"/>
      <c r="C91" s="3"/>
      <c r="D91" s="3"/>
      <c r="F91" s="3"/>
      <c r="G91" s="3"/>
      <c r="H91" s="3"/>
      <c r="J91" s="3"/>
      <c r="K91" s="3"/>
      <c r="L91" s="3"/>
      <c r="O91" s="3"/>
      <c r="P91" s="3"/>
      <c r="Q91" s="3"/>
      <c r="U91" s="3"/>
    </row>
    <row r="92" spans="1:46" x14ac:dyDescent="0.15">
      <c r="A92" s="2"/>
      <c r="B92" s="3"/>
      <c r="C92" s="3"/>
      <c r="D92" s="3"/>
      <c r="F92" s="3"/>
      <c r="G92" s="3"/>
      <c r="H92" s="3"/>
      <c r="J92" s="3"/>
      <c r="K92" s="3"/>
      <c r="L92" s="3"/>
      <c r="O92" s="3"/>
      <c r="P92" s="3"/>
      <c r="Q92" s="3"/>
      <c r="U92" s="3"/>
    </row>
    <row r="93" spans="1:46" x14ac:dyDescent="0.15">
      <c r="A93" s="2"/>
      <c r="B93" s="3"/>
      <c r="C93" s="3"/>
      <c r="D93" s="3"/>
      <c r="F93" s="3"/>
      <c r="G93" s="3"/>
      <c r="H93" s="3"/>
      <c r="J93" s="3"/>
      <c r="K93" s="3"/>
      <c r="L93" s="3"/>
      <c r="O93" s="3"/>
      <c r="P93" s="3"/>
      <c r="Q93" s="3"/>
      <c r="U93" s="3"/>
    </row>
    <row r="94" spans="1:46" x14ac:dyDescent="0.15">
      <c r="A94" s="2"/>
      <c r="B94" s="2"/>
      <c r="C94" s="2"/>
      <c r="D94" s="2"/>
      <c r="F94" s="2"/>
      <c r="G94" s="2"/>
      <c r="H94" s="2"/>
      <c r="J94" s="2"/>
      <c r="K94" s="2"/>
      <c r="L94" s="2"/>
      <c r="O94" s="2"/>
      <c r="P94" s="2"/>
      <c r="Q94" s="2"/>
      <c r="U94" s="2"/>
    </row>
    <row r="95" spans="1:46" x14ac:dyDescent="0.15">
      <c r="A95" s="2"/>
      <c r="B95" s="3"/>
      <c r="C95" s="3"/>
      <c r="D95" s="3"/>
      <c r="F95" s="3"/>
      <c r="G95" s="3"/>
      <c r="H95" s="3"/>
      <c r="J95" s="3"/>
      <c r="K95" s="3"/>
      <c r="L95" s="3"/>
      <c r="O95" s="3"/>
      <c r="P95" s="3"/>
      <c r="Q95" s="3"/>
      <c r="U95" s="3"/>
    </row>
    <row r="96" spans="1:46" x14ac:dyDescent="0.15">
      <c r="A96" s="2"/>
      <c r="B96" s="3"/>
      <c r="C96" s="3"/>
      <c r="D96" s="3"/>
      <c r="F96" s="3"/>
      <c r="G96" s="3"/>
      <c r="H96" s="3"/>
      <c r="J96" s="3"/>
      <c r="K96" s="3"/>
      <c r="L96" s="3"/>
      <c r="O96" s="3"/>
      <c r="P96" s="3"/>
      <c r="Q96" s="3"/>
      <c r="U96" s="3"/>
    </row>
    <row r="97" spans="1:21" x14ac:dyDescent="0.15">
      <c r="A97" s="2"/>
      <c r="B97" s="3"/>
      <c r="C97" s="3"/>
      <c r="D97" s="3"/>
      <c r="F97" s="3"/>
      <c r="G97" s="3"/>
      <c r="H97" s="3"/>
      <c r="J97" s="3"/>
      <c r="K97" s="3"/>
      <c r="L97" s="3"/>
      <c r="O97" s="3"/>
      <c r="P97" s="3"/>
      <c r="Q97" s="3"/>
      <c r="U97" s="3"/>
    </row>
    <row r="98" spans="1:21" x14ac:dyDescent="0.15">
      <c r="A98" s="2"/>
      <c r="B98" s="3"/>
      <c r="C98" s="3"/>
      <c r="D98" s="3"/>
      <c r="F98" s="3"/>
      <c r="G98" s="3"/>
      <c r="H98" s="3"/>
      <c r="J98" s="3"/>
      <c r="K98" s="3"/>
      <c r="L98" s="3"/>
      <c r="O98" s="3"/>
      <c r="P98" s="3"/>
      <c r="Q98" s="3"/>
      <c r="U98" s="3"/>
    </row>
    <row r="99" spans="1:21" x14ac:dyDescent="0.15">
      <c r="A99" s="2"/>
      <c r="B99" s="3"/>
      <c r="C99" s="3"/>
      <c r="D99" s="3"/>
      <c r="F99" s="3"/>
      <c r="G99" s="3"/>
      <c r="H99" s="3"/>
      <c r="J99" s="3"/>
      <c r="K99" s="3"/>
      <c r="L99" s="3"/>
      <c r="O99" s="3"/>
      <c r="P99" s="3"/>
      <c r="Q99" s="3"/>
      <c r="U99" s="3"/>
    </row>
    <row r="100" spans="1:21" x14ac:dyDescent="0.15">
      <c r="A100" s="2"/>
      <c r="B100" s="2"/>
      <c r="C100" s="2"/>
      <c r="D100" s="2"/>
      <c r="F100" s="2"/>
      <c r="G100" s="2"/>
      <c r="H100" s="2"/>
      <c r="J100" s="2"/>
      <c r="K100" s="2"/>
      <c r="L100" s="2"/>
      <c r="O100" s="2"/>
      <c r="P100" s="2"/>
      <c r="Q100" s="2"/>
      <c r="U100" s="2"/>
    </row>
    <row r="101" spans="1:21" x14ac:dyDescent="0.15">
      <c r="A101" s="2"/>
      <c r="B101" s="3"/>
      <c r="C101" s="3"/>
      <c r="D101" s="3"/>
      <c r="F101" s="3"/>
      <c r="G101" s="3"/>
      <c r="H101" s="3"/>
      <c r="J101" s="3"/>
      <c r="K101" s="3"/>
      <c r="L101" s="3"/>
      <c r="O101" s="3"/>
      <c r="P101" s="3"/>
      <c r="Q101" s="3"/>
      <c r="U101" s="3"/>
    </row>
    <row r="102" spans="1:21" x14ac:dyDescent="0.15">
      <c r="A102" s="2"/>
      <c r="B102" s="2"/>
      <c r="C102" s="2"/>
      <c r="D102" s="2"/>
      <c r="F102" s="2"/>
      <c r="G102" s="2"/>
      <c r="H102" s="2"/>
      <c r="J102" s="2"/>
      <c r="K102" s="2"/>
      <c r="L102" s="2"/>
      <c r="O102" s="2"/>
      <c r="P102" s="2"/>
      <c r="Q102" s="2"/>
      <c r="U102" s="2"/>
    </row>
    <row r="103" spans="1:21" x14ac:dyDescent="0.15">
      <c r="A103" s="2"/>
      <c r="B103" s="2"/>
      <c r="C103" s="2"/>
      <c r="D103" s="2"/>
      <c r="F103" s="2"/>
      <c r="G103" s="2"/>
      <c r="H103" s="2"/>
      <c r="J103" s="2"/>
      <c r="K103" s="2"/>
      <c r="L103" s="2"/>
      <c r="O103" s="2"/>
      <c r="P103" s="2"/>
      <c r="Q103" s="2"/>
      <c r="U103" s="2"/>
    </row>
    <row r="104" spans="1:21" x14ac:dyDescent="0.15">
      <c r="A104" s="2"/>
      <c r="B104" s="3"/>
      <c r="C104" s="3"/>
      <c r="D104" s="3"/>
      <c r="F104" s="3"/>
      <c r="G104" s="3"/>
      <c r="H104" s="3"/>
      <c r="J104" s="3"/>
      <c r="K104" s="3"/>
      <c r="L104" s="3"/>
      <c r="O104" s="3"/>
      <c r="P104" s="3"/>
      <c r="Q104" s="3"/>
      <c r="U104" s="3"/>
    </row>
    <row r="105" spans="1:21" x14ac:dyDescent="0.15">
      <c r="A105" s="2"/>
      <c r="B105" s="3"/>
      <c r="C105" s="3"/>
      <c r="D105" s="3"/>
      <c r="F105" s="3"/>
      <c r="G105" s="3"/>
      <c r="H105" s="3"/>
      <c r="J105" s="3"/>
      <c r="K105" s="3"/>
      <c r="L105" s="3"/>
      <c r="O105" s="3"/>
      <c r="P105" s="3"/>
      <c r="Q105" s="3"/>
      <c r="U105" s="3"/>
    </row>
    <row r="106" spans="1:21" x14ac:dyDescent="0.15">
      <c r="A106" s="2"/>
      <c r="B106" s="3"/>
      <c r="C106" s="3"/>
      <c r="D106" s="3"/>
      <c r="F106" s="3"/>
      <c r="G106" s="3"/>
      <c r="H106" s="3"/>
      <c r="J106" s="3"/>
      <c r="K106" s="3"/>
      <c r="L106" s="3"/>
      <c r="O106" s="3"/>
      <c r="P106" s="3"/>
      <c r="Q106" s="3"/>
      <c r="U106" s="3"/>
    </row>
    <row r="107" spans="1:21" x14ac:dyDescent="0.15">
      <c r="A107" s="2"/>
      <c r="B107" s="3"/>
      <c r="C107" s="3"/>
      <c r="D107" s="3"/>
      <c r="F107" s="3"/>
      <c r="G107" s="3"/>
      <c r="H107" s="3"/>
      <c r="J107" s="3"/>
      <c r="K107" s="3"/>
      <c r="L107" s="3"/>
      <c r="O107" s="3"/>
      <c r="P107" s="3"/>
      <c r="Q107" s="3"/>
      <c r="U107" s="3"/>
    </row>
    <row r="124" spans="14:23" x14ac:dyDescent="0.15">
      <c r="N124" s="52"/>
      <c r="R124" s="52"/>
      <c r="S124" s="73"/>
      <c r="T124" s="52"/>
      <c r="V124" s="52"/>
      <c r="W124" s="52"/>
    </row>
    <row r="125" spans="14:23" x14ac:dyDescent="0.15">
      <c r="N125" s="52"/>
      <c r="R125" s="52"/>
      <c r="S125" s="73"/>
      <c r="T125" s="52"/>
      <c r="V125" s="52"/>
      <c r="W125" s="52"/>
    </row>
    <row r="126" spans="14:23" x14ac:dyDescent="0.15">
      <c r="N126" s="51"/>
      <c r="R126" s="51"/>
      <c r="S126" s="74"/>
      <c r="T126" s="51"/>
      <c r="V126" s="51"/>
      <c r="W126" s="51"/>
    </row>
    <row r="127" spans="14:23" x14ac:dyDescent="0.15">
      <c r="N127" s="52"/>
      <c r="R127" s="52"/>
      <c r="S127" s="73"/>
      <c r="T127" s="52"/>
      <c r="V127" s="52"/>
      <c r="W127" s="52"/>
    </row>
    <row r="128" spans="14:23" x14ac:dyDescent="0.15">
      <c r="N128" s="52"/>
      <c r="R128" s="52"/>
      <c r="S128" s="73"/>
      <c r="T128" s="52"/>
      <c r="V128" s="52"/>
      <c r="W128" s="52"/>
    </row>
    <row r="129" spans="14:23" x14ac:dyDescent="0.15">
      <c r="N129" s="51"/>
      <c r="R129" s="51"/>
      <c r="S129" s="74"/>
      <c r="T129" s="51"/>
      <c r="V129" s="51"/>
      <c r="W129" s="51"/>
    </row>
    <row r="130" spans="14:23" x14ac:dyDescent="0.15">
      <c r="N130" s="51"/>
      <c r="R130" s="51"/>
      <c r="S130" s="74"/>
      <c r="T130" s="51"/>
      <c r="V130" s="51"/>
      <c r="W130" s="51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33C"/>
    <pageSetUpPr fitToPage="1"/>
  </sheetPr>
  <dimension ref="A1:AT110"/>
  <sheetViews>
    <sheetView showGridLines="0" zoomScaleNormal="100" workbookViewId="0">
      <pane xSplit="1" ySplit="4" topLeftCell="AL5" activePane="bottomRight" state="frozen"/>
      <selection activeCell="AV15" sqref="AV15"/>
      <selection pane="topRight" activeCell="AV15" sqref="AV15"/>
      <selection pane="bottomLeft" activeCell="AV15" sqref="AV15"/>
      <selection pane="bottomRight" activeCell="AT6" sqref="AT6"/>
    </sheetView>
  </sheetViews>
  <sheetFormatPr baseColWidth="10" defaultColWidth="11.42578125" defaultRowHeight="10.5" x14ac:dyDescent="0.15"/>
  <cols>
    <col min="1" max="1" width="49" style="1" customWidth="1"/>
    <col min="2" max="4" width="14.140625" style="1" hidden="1" customWidth="1"/>
    <col min="5" max="5" width="11.42578125" style="1"/>
    <col min="6" max="8" width="14.140625" style="1" customWidth="1"/>
    <col min="9" max="9" width="11.42578125" style="1"/>
    <col min="10" max="12" width="14.140625" style="1" customWidth="1"/>
    <col min="13" max="13" width="12.140625" style="1" bestFit="1" customWidth="1"/>
    <col min="14" max="18" width="14.140625" style="1" customWidth="1"/>
    <col min="19" max="19" width="14.140625" style="65" customWidth="1"/>
    <col min="20" max="21" width="14.140625" style="1" customWidth="1"/>
    <col min="22" max="27" width="13.140625" style="1" customWidth="1"/>
    <col min="28" max="16384" width="11.42578125" style="1"/>
  </cols>
  <sheetData>
    <row r="1" spans="1:46" ht="12.75" x14ac:dyDescent="0.15">
      <c r="A1" s="33" t="s">
        <v>82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77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</row>
    <row r="2" spans="1:46" ht="10.5" customHeight="1" x14ac:dyDescent="0.15">
      <c r="A2" s="105" t="s">
        <v>19</v>
      </c>
      <c r="B2" s="20">
        <v>41729</v>
      </c>
      <c r="C2" s="20">
        <v>41820</v>
      </c>
      <c r="D2" s="20">
        <v>41912</v>
      </c>
      <c r="E2" s="20" t="s">
        <v>1</v>
      </c>
      <c r="F2" s="20" t="s">
        <v>3</v>
      </c>
      <c r="G2" s="20" t="s">
        <v>4</v>
      </c>
      <c r="H2" s="20" t="s">
        <v>5</v>
      </c>
      <c r="I2" s="20" t="s">
        <v>2</v>
      </c>
      <c r="J2" s="20" t="s">
        <v>6</v>
      </c>
      <c r="K2" s="20" t="s">
        <v>12</v>
      </c>
      <c r="L2" s="20" t="s">
        <v>11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78" t="s">
        <v>83</v>
      </c>
      <c r="T2" s="20" t="s">
        <v>84</v>
      </c>
      <c r="U2" s="20" t="s">
        <v>90</v>
      </c>
      <c r="V2" s="20" t="s">
        <v>92</v>
      </c>
      <c r="W2" s="20" t="s">
        <v>93</v>
      </c>
      <c r="X2" s="20" t="s">
        <v>94</v>
      </c>
      <c r="Y2" s="20" t="s">
        <v>95</v>
      </c>
      <c r="Z2" s="20" t="s">
        <v>96</v>
      </c>
      <c r="AA2" s="20" t="s">
        <v>102</v>
      </c>
      <c r="AB2" s="20" t="s">
        <v>103</v>
      </c>
      <c r="AC2" s="20" t="s">
        <v>105</v>
      </c>
      <c r="AD2" s="20">
        <v>44286</v>
      </c>
      <c r="AE2" s="20" t="s">
        <v>107</v>
      </c>
      <c r="AF2" s="20" t="s">
        <v>110</v>
      </c>
      <c r="AG2" s="20" t="s">
        <v>111</v>
      </c>
      <c r="AH2" s="20" t="s">
        <v>112</v>
      </c>
      <c r="AI2" s="20">
        <v>44742</v>
      </c>
      <c r="AJ2" s="20">
        <v>44834</v>
      </c>
      <c r="AK2" s="20">
        <v>44926</v>
      </c>
      <c r="AL2" s="20">
        <v>45016</v>
      </c>
      <c r="AM2" s="20">
        <v>45107</v>
      </c>
      <c r="AN2" s="20">
        <v>45199</v>
      </c>
      <c r="AO2" s="20">
        <v>45291</v>
      </c>
      <c r="AP2" s="20">
        <v>45382</v>
      </c>
      <c r="AQ2" s="20">
        <v>45473</v>
      </c>
      <c r="AR2" s="20">
        <v>45565</v>
      </c>
      <c r="AS2" s="20">
        <v>45656</v>
      </c>
      <c r="AT2" s="20">
        <v>45747</v>
      </c>
    </row>
    <row r="3" spans="1:46" x14ac:dyDescent="0.15">
      <c r="A3" s="105"/>
      <c r="B3" s="21" t="s">
        <v>0</v>
      </c>
      <c r="C3" s="21" t="s">
        <v>0</v>
      </c>
      <c r="D3" s="21" t="s">
        <v>0</v>
      </c>
      <c r="E3" s="21" t="s">
        <v>85</v>
      </c>
      <c r="F3" s="21" t="s">
        <v>85</v>
      </c>
      <c r="G3" s="21" t="s">
        <v>85</v>
      </c>
      <c r="H3" s="21" t="s">
        <v>85</v>
      </c>
      <c r="I3" s="21" t="s">
        <v>85</v>
      </c>
      <c r="J3" s="21" t="s">
        <v>85</v>
      </c>
      <c r="K3" s="21" t="s">
        <v>85</v>
      </c>
      <c r="L3" s="21" t="s">
        <v>85</v>
      </c>
      <c r="M3" s="21" t="s">
        <v>85</v>
      </c>
      <c r="N3" s="21" t="s">
        <v>85</v>
      </c>
      <c r="O3" s="21" t="s">
        <v>85</v>
      </c>
      <c r="P3" s="21" t="s">
        <v>85</v>
      </c>
      <c r="Q3" s="21" t="s">
        <v>85</v>
      </c>
      <c r="R3" s="21" t="s">
        <v>85</v>
      </c>
      <c r="S3" s="21" t="s">
        <v>85</v>
      </c>
      <c r="T3" s="21" t="s">
        <v>85</v>
      </c>
      <c r="U3" s="21" t="s">
        <v>85</v>
      </c>
      <c r="V3" s="21" t="s">
        <v>85</v>
      </c>
      <c r="W3" s="21" t="s">
        <v>85</v>
      </c>
      <c r="X3" s="21" t="s">
        <v>85</v>
      </c>
      <c r="Y3" s="21" t="s">
        <v>85</v>
      </c>
      <c r="Z3" s="21" t="s">
        <v>85</v>
      </c>
      <c r="AA3" s="21" t="s">
        <v>85</v>
      </c>
      <c r="AB3" s="21" t="s">
        <v>85</v>
      </c>
      <c r="AC3" s="21" t="s">
        <v>85</v>
      </c>
      <c r="AD3" s="21" t="s">
        <v>85</v>
      </c>
      <c r="AE3" s="21" t="s">
        <v>85</v>
      </c>
      <c r="AF3" s="21" t="s">
        <v>85</v>
      </c>
      <c r="AG3" s="21" t="s">
        <v>85</v>
      </c>
      <c r="AH3" s="21" t="s">
        <v>85</v>
      </c>
      <c r="AI3" s="21" t="s">
        <v>85</v>
      </c>
      <c r="AJ3" s="21" t="s">
        <v>85</v>
      </c>
      <c r="AK3" s="21" t="s">
        <v>85</v>
      </c>
      <c r="AL3" s="21" t="s">
        <v>85</v>
      </c>
      <c r="AM3" s="21" t="s">
        <v>85</v>
      </c>
      <c r="AN3" s="21" t="s">
        <v>85</v>
      </c>
      <c r="AO3" s="21" t="s">
        <v>85</v>
      </c>
      <c r="AP3" s="21" t="s">
        <v>85</v>
      </c>
      <c r="AQ3" s="21" t="s">
        <v>85</v>
      </c>
      <c r="AR3" s="21" t="s">
        <v>85</v>
      </c>
      <c r="AS3" s="101" t="s">
        <v>0</v>
      </c>
      <c r="AT3" s="101" t="s">
        <v>0</v>
      </c>
    </row>
    <row r="4" spans="1:46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x14ac:dyDescent="0.15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X5" s="7"/>
      <c r="Y5" s="34"/>
      <c r="Z5" s="7"/>
      <c r="AA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46" x14ac:dyDescent="0.15">
      <c r="A6" s="8" t="s">
        <v>21</v>
      </c>
      <c r="B6" s="9"/>
      <c r="C6" s="9"/>
      <c r="D6" s="9"/>
      <c r="E6" s="35">
        <v>841562</v>
      </c>
      <c r="F6" s="9">
        <v>26544</v>
      </c>
      <c r="G6" s="9">
        <v>1668</v>
      </c>
      <c r="H6" s="9">
        <v>34308</v>
      </c>
      <c r="I6" s="35">
        <v>935961</v>
      </c>
      <c r="J6" s="9">
        <v>855817</v>
      </c>
      <c r="K6" s="9">
        <v>1420790</v>
      </c>
      <c r="L6" s="9">
        <v>626392</v>
      </c>
      <c r="M6" s="35">
        <v>543841</v>
      </c>
      <c r="N6" s="9">
        <v>338852</v>
      </c>
      <c r="O6" s="9">
        <v>692351</v>
      </c>
      <c r="P6" s="9">
        <v>1666490</v>
      </c>
      <c r="Q6" s="35">
        <v>6131758</v>
      </c>
      <c r="R6" s="9">
        <v>329682</v>
      </c>
      <c r="S6" s="62">
        <v>6332770</v>
      </c>
      <c r="T6" s="9">
        <v>6180366</v>
      </c>
      <c r="U6" s="35">
        <v>17151847</v>
      </c>
      <c r="V6" s="9">
        <v>8698452</v>
      </c>
      <c r="W6" s="9">
        <v>6572334</v>
      </c>
      <c r="X6" s="9">
        <v>6032525</v>
      </c>
      <c r="Y6" s="35">
        <v>14207390</v>
      </c>
      <c r="Z6" s="9">
        <v>16658839.083999999</v>
      </c>
      <c r="AA6" s="9">
        <v>13680372</v>
      </c>
      <c r="AB6" s="9">
        <v>4992562.9620000003</v>
      </c>
      <c r="AC6" s="35">
        <v>5276396.0410000002</v>
      </c>
      <c r="AD6" s="9">
        <v>3154640.8930000002</v>
      </c>
      <c r="AE6" s="9">
        <v>142092.73300000001</v>
      </c>
      <c r="AF6" s="9">
        <v>121776.29900000001</v>
      </c>
      <c r="AG6" s="35">
        <v>2408696</v>
      </c>
      <c r="AH6" s="9">
        <v>5098058</v>
      </c>
      <c r="AI6" s="9">
        <v>6075938.2140000006</v>
      </c>
      <c r="AJ6" s="9">
        <v>181475.27900000001</v>
      </c>
      <c r="AK6" s="9">
        <v>4618816.2079999996</v>
      </c>
      <c r="AL6" s="9">
        <v>242360.13799999998</v>
      </c>
      <c r="AM6" s="9">
        <v>4193382.4040000001</v>
      </c>
      <c r="AN6" s="9">
        <v>2881542.9980000001</v>
      </c>
      <c r="AO6" s="9">
        <v>2482488</v>
      </c>
      <c r="AP6" s="9">
        <v>651307</v>
      </c>
      <c r="AQ6" s="9">
        <v>958590.60199999996</v>
      </c>
      <c r="AR6" s="9">
        <v>1058238.0950000002</v>
      </c>
      <c r="AS6" s="9">
        <v>4074478.17</v>
      </c>
      <c r="AT6" s="9">
        <v>2228387.0559999999</v>
      </c>
    </row>
    <row r="7" spans="1:46" x14ac:dyDescent="0.15">
      <c r="A7" s="8" t="s">
        <v>22</v>
      </c>
      <c r="B7" s="9"/>
      <c r="C7" s="9"/>
      <c r="D7" s="9"/>
      <c r="E7" s="35">
        <v>0</v>
      </c>
      <c r="F7" s="9">
        <v>0</v>
      </c>
      <c r="G7" s="9">
        <v>0</v>
      </c>
      <c r="H7" s="9">
        <v>0</v>
      </c>
      <c r="I7" s="35">
        <v>0</v>
      </c>
      <c r="J7" s="9">
        <v>0</v>
      </c>
      <c r="K7" s="9">
        <v>0</v>
      </c>
      <c r="L7" s="9">
        <v>0</v>
      </c>
      <c r="M7" s="35">
        <v>0</v>
      </c>
      <c r="N7" s="9">
        <v>0</v>
      </c>
      <c r="O7" s="9">
        <v>0</v>
      </c>
      <c r="P7" s="9">
        <v>0</v>
      </c>
      <c r="Q7" s="35">
        <v>0</v>
      </c>
      <c r="R7" s="9">
        <v>0</v>
      </c>
      <c r="S7" s="62">
        <v>0</v>
      </c>
      <c r="T7" s="9">
        <v>0</v>
      </c>
      <c r="U7" s="35">
        <v>0</v>
      </c>
      <c r="V7" s="9">
        <v>0</v>
      </c>
      <c r="W7" s="9">
        <v>0</v>
      </c>
      <c r="X7" s="9">
        <v>0</v>
      </c>
      <c r="Y7" s="35">
        <v>0</v>
      </c>
      <c r="Z7" s="9">
        <v>0</v>
      </c>
      <c r="AA7" s="9">
        <v>0</v>
      </c>
      <c r="AB7" s="9">
        <v>0</v>
      </c>
      <c r="AC7" s="35">
        <v>0</v>
      </c>
      <c r="AD7" s="9">
        <v>0</v>
      </c>
      <c r="AE7" s="9">
        <v>0</v>
      </c>
      <c r="AF7" s="9">
        <v>0</v>
      </c>
      <c r="AG7" s="35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</row>
    <row r="8" spans="1:46" x14ac:dyDescent="0.15">
      <c r="A8" s="8" t="s">
        <v>23</v>
      </c>
      <c r="B8" s="9"/>
      <c r="C8" s="9"/>
      <c r="D8" s="9"/>
      <c r="E8" s="35">
        <v>47214</v>
      </c>
      <c r="F8" s="9">
        <v>0</v>
      </c>
      <c r="G8" s="9">
        <v>231110</v>
      </c>
      <c r="H8" s="9">
        <v>0</v>
      </c>
      <c r="I8" s="35">
        <v>563260</v>
      </c>
      <c r="J8" s="9">
        <v>808175</v>
      </c>
      <c r="K8" s="9">
        <v>844774</v>
      </c>
      <c r="L8" s="9">
        <v>901038</v>
      </c>
      <c r="M8" s="35">
        <v>1011718</v>
      </c>
      <c r="N8" s="9">
        <v>1114486</v>
      </c>
      <c r="O8" s="9">
        <v>1175674</v>
      </c>
      <c r="P8" s="9">
        <v>56021</v>
      </c>
      <c r="Q8" s="35">
        <v>694975</v>
      </c>
      <c r="R8" s="9">
        <v>705701</v>
      </c>
      <c r="S8" s="62">
        <v>744944</v>
      </c>
      <c r="T8" s="9">
        <v>707668</v>
      </c>
      <c r="U8" s="35">
        <v>1207134</v>
      </c>
      <c r="V8" s="9">
        <v>1148455</v>
      </c>
      <c r="W8" s="9">
        <v>1185090</v>
      </c>
      <c r="X8" s="9">
        <v>1126349</v>
      </c>
      <c r="Y8" s="35">
        <v>875239</v>
      </c>
      <c r="Z8" s="9">
        <v>860345.255</v>
      </c>
      <c r="AA8" s="9">
        <v>20666</v>
      </c>
      <c r="AB8" s="9">
        <v>985800.10800000001</v>
      </c>
      <c r="AC8" s="35">
        <v>989147.929</v>
      </c>
      <c r="AD8" s="9">
        <v>3767130.4409999996</v>
      </c>
      <c r="AE8" s="9">
        <v>4037267.2969999998</v>
      </c>
      <c r="AF8" s="9">
        <v>4080378.2059999998</v>
      </c>
      <c r="AG8" s="35">
        <v>3342868</v>
      </c>
      <c r="AH8" s="9">
        <v>3337236</v>
      </c>
      <c r="AI8" s="9">
        <v>3335077.8829999999</v>
      </c>
      <c r="AJ8" s="9">
        <v>3335077.8829999999</v>
      </c>
      <c r="AK8" s="9">
        <v>2640582.2549999999</v>
      </c>
      <c r="AL8" s="9">
        <v>2644757.6359999999</v>
      </c>
      <c r="AM8" s="9">
        <v>2640582.2549999999</v>
      </c>
      <c r="AN8" s="9">
        <v>2388887.6739999996</v>
      </c>
      <c r="AO8" s="9">
        <v>1686392</v>
      </c>
      <c r="AP8" s="9">
        <v>1698988</v>
      </c>
      <c r="AQ8" s="9">
        <v>1723801.081</v>
      </c>
      <c r="AR8" s="9">
        <v>1725697.686</v>
      </c>
      <c r="AS8" s="9">
        <v>347323.47500000003</v>
      </c>
      <c r="AT8" s="9">
        <v>351848.723</v>
      </c>
    </row>
    <row r="9" spans="1:46" x14ac:dyDescent="0.15">
      <c r="A9" s="8" t="s">
        <v>24</v>
      </c>
      <c r="B9" s="9"/>
      <c r="C9" s="9"/>
      <c r="D9" s="9"/>
      <c r="E9" s="35">
        <v>28877</v>
      </c>
      <c r="F9" s="9">
        <v>30668</v>
      </c>
      <c r="G9" s="9">
        <v>2355</v>
      </c>
      <c r="H9" s="9">
        <v>312525</v>
      </c>
      <c r="I9" s="35">
        <v>8343</v>
      </c>
      <c r="J9" s="9">
        <v>1796558</v>
      </c>
      <c r="K9" s="9">
        <v>5357027</v>
      </c>
      <c r="L9" s="9">
        <v>5024646</v>
      </c>
      <c r="M9" s="35">
        <v>15523700</v>
      </c>
      <c r="N9" s="9">
        <v>3689082</v>
      </c>
      <c r="O9" s="9">
        <v>1182207</v>
      </c>
      <c r="P9" s="9">
        <v>2666613</v>
      </c>
      <c r="Q9" s="35">
        <v>3181993</v>
      </c>
      <c r="R9" s="9">
        <v>3580190</v>
      </c>
      <c r="S9" s="62">
        <v>4980302</v>
      </c>
      <c r="T9" s="9">
        <v>3691061</v>
      </c>
      <c r="U9" s="35">
        <v>5666978</v>
      </c>
      <c r="V9" s="9">
        <v>4441325</v>
      </c>
      <c r="W9" s="9">
        <v>10086528</v>
      </c>
      <c r="X9" s="9">
        <v>4131261</v>
      </c>
      <c r="Y9" s="35">
        <v>6152212</v>
      </c>
      <c r="Z9" s="9">
        <v>3497871.1109999996</v>
      </c>
      <c r="AA9" s="9">
        <v>1390202</v>
      </c>
      <c r="AB9" s="9">
        <v>3581258.6979999999</v>
      </c>
      <c r="AC9" s="35">
        <v>7500232.6311636763</v>
      </c>
      <c r="AD9" s="9">
        <v>529510.04916367587</v>
      </c>
      <c r="AE9" s="9">
        <v>2199971.2911636755</v>
      </c>
      <c r="AF9" s="9">
        <v>2077292.5431636753</v>
      </c>
      <c r="AG9" s="35">
        <v>3909336</v>
      </c>
      <c r="AH9" s="9">
        <v>4018319</v>
      </c>
      <c r="AI9" s="9">
        <v>2603231.5561903305</v>
      </c>
      <c r="AJ9" s="9">
        <v>2611576.0391903301</v>
      </c>
      <c r="AK9" s="9">
        <v>1278970.1040818377</v>
      </c>
      <c r="AL9" s="9">
        <v>809336.98108183779</v>
      </c>
      <c r="AM9" s="9">
        <v>512032.36308183777</v>
      </c>
      <c r="AN9" s="9">
        <v>1068936.9340818378</v>
      </c>
      <c r="AO9" s="9">
        <v>1475394</v>
      </c>
      <c r="AP9" s="9">
        <v>502829</v>
      </c>
      <c r="AQ9" s="9">
        <v>380072.69097334542</v>
      </c>
      <c r="AR9" s="9">
        <v>611724.57697334536</v>
      </c>
      <c r="AS9" s="9">
        <v>1044859.5760000001</v>
      </c>
      <c r="AT9" s="9">
        <v>1319567.686</v>
      </c>
    </row>
    <row r="10" spans="1:46" x14ac:dyDescent="0.15">
      <c r="A10" s="8" t="s">
        <v>25</v>
      </c>
      <c r="B10" s="9"/>
      <c r="C10" s="9"/>
      <c r="D10" s="9"/>
      <c r="E10" s="35">
        <v>28905453</v>
      </c>
      <c r="F10" s="9">
        <v>23005761</v>
      </c>
      <c r="G10" s="9">
        <v>25636959</v>
      </c>
      <c r="H10" s="9">
        <v>22543622</v>
      </c>
      <c r="I10" s="35">
        <v>23008714</v>
      </c>
      <c r="J10" s="9">
        <v>25759234</v>
      </c>
      <c r="K10" s="9">
        <v>21456426</v>
      </c>
      <c r="L10" s="9">
        <v>21150857</v>
      </c>
      <c r="M10" s="35">
        <v>8843050</v>
      </c>
      <c r="N10" s="9">
        <v>19071440</v>
      </c>
      <c r="O10" s="9">
        <v>20995426</v>
      </c>
      <c r="P10" s="9">
        <v>27232011</v>
      </c>
      <c r="Q10" s="35">
        <v>48557708</v>
      </c>
      <c r="R10" s="9">
        <v>51886117</v>
      </c>
      <c r="S10" s="62">
        <v>46430216</v>
      </c>
      <c r="T10" s="9">
        <v>45752774</v>
      </c>
      <c r="U10" s="35">
        <v>46287555</v>
      </c>
      <c r="V10" s="9">
        <v>54036363</v>
      </c>
      <c r="W10" s="9">
        <v>46735266</v>
      </c>
      <c r="X10" s="9">
        <v>41876441</v>
      </c>
      <c r="Y10" s="35">
        <v>40310798</v>
      </c>
      <c r="Z10" s="9">
        <v>37899631</v>
      </c>
      <c r="AA10" s="9">
        <v>40245805</v>
      </c>
      <c r="AB10" s="9">
        <v>39683732.22299999</v>
      </c>
      <c r="AC10" s="35">
        <v>41915372.405999988</v>
      </c>
      <c r="AD10" s="9">
        <v>41760281.63499999</v>
      </c>
      <c r="AE10" s="9">
        <v>33136308.107000008</v>
      </c>
      <c r="AF10" s="9">
        <v>37163641.357000008</v>
      </c>
      <c r="AG10" s="35">
        <v>48216077</v>
      </c>
      <c r="AH10" s="9">
        <v>38458386</v>
      </c>
      <c r="AI10" s="9">
        <v>38264198.214176252</v>
      </c>
      <c r="AJ10" s="9">
        <v>42738254.612176254</v>
      </c>
      <c r="AK10" s="9">
        <v>38283683.450176254</v>
      </c>
      <c r="AL10" s="9">
        <v>36446683.087176263</v>
      </c>
      <c r="AM10" s="9">
        <v>31853268.877176255</v>
      </c>
      <c r="AN10" s="9">
        <v>37292906.441176265</v>
      </c>
      <c r="AO10" s="9">
        <v>36007424</v>
      </c>
      <c r="AP10" s="9">
        <v>43545315</v>
      </c>
      <c r="AQ10" s="9">
        <v>42882795.906176254</v>
      </c>
      <c r="AR10" s="9">
        <v>42793121.505176261</v>
      </c>
      <c r="AS10" s="9">
        <v>47179019.634686232</v>
      </c>
      <c r="AT10" s="9">
        <v>51837304.308196247</v>
      </c>
    </row>
    <row r="11" spans="1:46" x14ac:dyDescent="0.15">
      <c r="A11" s="8" t="s">
        <v>26</v>
      </c>
      <c r="B11" s="9"/>
      <c r="C11" s="9"/>
      <c r="D11" s="9"/>
      <c r="E11" s="35">
        <v>0</v>
      </c>
      <c r="F11" s="9">
        <v>0</v>
      </c>
      <c r="G11" s="9">
        <v>0</v>
      </c>
      <c r="H11" s="9">
        <v>0</v>
      </c>
      <c r="I11" s="35">
        <v>164506</v>
      </c>
      <c r="J11" s="9">
        <v>155157</v>
      </c>
      <c r="K11" s="9">
        <v>198710</v>
      </c>
      <c r="L11" s="9">
        <v>167485</v>
      </c>
      <c r="M11" s="35">
        <v>170213</v>
      </c>
      <c r="N11" s="9">
        <v>168815</v>
      </c>
      <c r="O11" s="9">
        <v>168896</v>
      </c>
      <c r="P11" s="9">
        <v>162194</v>
      </c>
      <c r="Q11" s="35">
        <v>0</v>
      </c>
      <c r="R11" s="9">
        <v>0</v>
      </c>
      <c r="S11" s="62">
        <v>274335</v>
      </c>
      <c r="T11" s="9">
        <v>0</v>
      </c>
      <c r="U11" s="35">
        <v>0</v>
      </c>
      <c r="V11" s="9">
        <v>0</v>
      </c>
      <c r="W11" s="9">
        <v>0</v>
      </c>
      <c r="X11" s="9">
        <v>0</v>
      </c>
      <c r="Y11" s="35">
        <v>0</v>
      </c>
      <c r="Z11" s="9"/>
      <c r="AA11" s="9"/>
      <c r="AB11" s="9">
        <v>0</v>
      </c>
      <c r="AC11" s="35">
        <v>0</v>
      </c>
      <c r="AD11" s="9">
        <v>0</v>
      </c>
      <c r="AE11" s="9">
        <v>0</v>
      </c>
      <c r="AF11" s="9">
        <v>0</v>
      </c>
      <c r="AG11" s="35">
        <v>0</v>
      </c>
      <c r="AH11" s="9">
        <v>0</v>
      </c>
      <c r="AI11" s="9">
        <v>0</v>
      </c>
      <c r="AJ11" s="9">
        <v>0</v>
      </c>
      <c r="AK11" s="9">
        <v>53769764.118999995</v>
      </c>
      <c r="AL11" s="9">
        <v>53118054.785999998</v>
      </c>
      <c r="AM11" s="9">
        <v>6421977.148</v>
      </c>
      <c r="AN11" s="9">
        <v>4160133.73</v>
      </c>
      <c r="AO11" s="9">
        <v>5706071</v>
      </c>
      <c r="AP11" s="9">
        <v>3649600</v>
      </c>
      <c r="AQ11" s="9">
        <v>3513052.5779999993</v>
      </c>
      <c r="AR11" s="9">
        <v>2741178.8339999998</v>
      </c>
      <c r="AS11" s="9">
        <v>0</v>
      </c>
      <c r="AT11" s="9">
        <v>0</v>
      </c>
    </row>
    <row r="12" spans="1:46" x14ac:dyDescent="0.15">
      <c r="A12" s="8" t="s">
        <v>27</v>
      </c>
      <c r="B12" s="9"/>
      <c r="C12" s="9"/>
      <c r="D12" s="9"/>
      <c r="E12" s="35">
        <v>155224</v>
      </c>
      <c r="F12" s="9">
        <v>0</v>
      </c>
      <c r="G12" s="9">
        <v>304657</v>
      </c>
      <c r="H12" s="9">
        <v>248990</v>
      </c>
      <c r="I12" s="35">
        <v>734519</v>
      </c>
      <c r="J12" s="9">
        <v>754086</v>
      </c>
      <c r="K12" s="9">
        <v>421326</v>
      </c>
      <c r="L12" s="9">
        <v>305198</v>
      </c>
      <c r="M12" s="35">
        <v>124308</v>
      </c>
      <c r="N12" s="9">
        <v>504950</v>
      </c>
      <c r="O12" s="9">
        <v>572148</v>
      </c>
      <c r="P12" s="9">
        <v>1245867</v>
      </c>
      <c r="Q12" s="35">
        <v>988048</v>
      </c>
      <c r="R12" s="9">
        <v>1314506</v>
      </c>
      <c r="S12" s="62">
        <v>1371636</v>
      </c>
      <c r="T12" s="9">
        <v>1491781</v>
      </c>
      <c r="U12" s="35">
        <v>1026376</v>
      </c>
      <c r="V12" s="9">
        <v>2367438</v>
      </c>
      <c r="W12" s="9">
        <v>1232104</v>
      </c>
      <c r="X12" s="9">
        <v>1285803</v>
      </c>
      <c r="Y12" s="35">
        <v>2634388</v>
      </c>
      <c r="Z12" s="9">
        <v>2926855</v>
      </c>
      <c r="AA12" s="9">
        <v>1173127</v>
      </c>
      <c r="AB12" s="9">
        <v>1091578.4539999999</v>
      </c>
      <c r="AC12" s="35">
        <v>1097221.885</v>
      </c>
      <c r="AD12" s="9">
        <v>1220573</v>
      </c>
      <c r="AE12" s="9">
        <v>1192028</v>
      </c>
      <c r="AF12" s="9">
        <v>782043</v>
      </c>
      <c r="AG12" s="35">
        <v>685076</v>
      </c>
      <c r="AH12" s="9">
        <v>864109</v>
      </c>
      <c r="AI12" s="9">
        <v>717823.29600000009</v>
      </c>
      <c r="AJ12" s="9">
        <v>1458221.8260000001</v>
      </c>
      <c r="AK12" s="9">
        <v>2986790.2390000001</v>
      </c>
      <c r="AL12" s="9">
        <v>3027119.58</v>
      </c>
      <c r="AM12" s="9">
        <v>1502482.75</v>
      </c>
      <c r="AN12" s="9">
        <v>358968.59699999995</v>
      </c>
      <c r="AO12" s="9">
        <v>3189545</v>
      </c>
      <c r="AP12" s="9">
        <v>1963555</v>
      </c>
      <c r="AQ12" s="9">
        <v>1890360.9850000001</v>
      </c>
      <c r="AR12" s="9">
        <v>1894240.145</v>
      </c>
      <c r="AS12" s="9">
        <v>1680696.327</v>
      </c>
      <c r="AT12" s="9">
        <v>1680696.327</v>
      </c>
    </row>
    <row r="13" spans="1:46" x14ac:dyDescent="0.15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/>
      <c r="AA13" s="9"/>
      <c r="AB13" s="9">
        <v>0</v>
      </c>
      <c r="AC13" s="35">
        <v>0</v>
      </c>
      <c r="AD13" s="9">
        <v>0</v>
      </c>
      <c r="AE13" s="9">
        <v>0</v>
      </c>
      <c r="AF13" s="9">
        <v>0</v>
      </c>
      <c r="AG13" s="35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  <c r="AT13" s="9">
        <v>0</v>
      </c>
    </row>
    <row r="14" spans="1:46" x14ac:dyDescent="0.15">
      <c r="A14" s="15" t="s">
        <v>28</v>
      </c>
      <c r="B14" s="16"/>
      <c r="C14" s="16"/>
      <c r="D14" s="16"/>
      <c r="E14" s="16">
        <v>29978330</v>
      </c>
      <c r="F14" s="16">
        <v>23062973</v>
      </c>
      <c r="G14" s="16">
        <v>26176749</v>
      </c>
      <c r="H14" s="16">
        <v>23139445</v>
      </c>
      <c r="I14" s="16">
        <v>25415303</v>
      </c>
      <c r="J14" s="16">
        <v>30129027</v>
      </c>
      <c r="K14" s="16">
        <v>29699053</v>
      </c>
      <c r="L14" s="16">
        <v>28175616</v>
      </c>
      <c r="M14" s="16">
        <v>26216830</v>
      </c>
      <c r="N14" s="16">
        <v>24887625</v>
      </c>
      <c r="O14" s="16">
        <v>24786702</v>
      </c>
      <c r="P14" s="16">
        <v>33029196</v>
      </c>
      <c r="Q14" s="16">
        <v>59554482</v>
      </c>
      <c r="R14" s="16">
        <v>57816196</v>
      </c>
      <c r="S14" s="63">
        <v>60134203</v>
      </c>
      <c r="T14" s="16">
        <v>57823650</v>
      </c>
      <c r="U14" s="16">
        <v>71339890</v>
      </c>
      <c r="V14" s="16">
        <v>70692033</v>
      </c>
      <c r="W14" s="16">
        <v>65811322</v>
      </c>
      <c r="X14" s="16">
        <v>54452379</v>
      </c>
      <c r="Y14" s="16">
        <v>64180027</v>
      </c>
      <c r="Z14" s="16">
        <f>SUM(Z6:Z13)</f>
        <v>61843541.449999996</v>
      </c>
      <c r="AA14" s="16">
        <f>SUM(AA6:AA13)</f>
        <v>56510172</v>
      </c>
      <c r="AB14" s="16">
        <f>SUM(AB6:AB13)</f>
        <v>50334932.444999993</v>
      </c>
      <c r="AC14" s="16">
        <f t="shared" ref="AC14:AD14" si="0">SUM(AC6:AC13)</f>
        <v>56778370.892163664</v>
      </c>
      <c r="AD14" s="16">
        <f t="shared" si="0"/>
        <v>50432136.018163666</v>
      </c>
      <c r="AE14" s="16">
        <v>40707667.428163685</v>
      </c>
      <c r="AF14" s="16">
        <v>44225131.405163683</v>
      </c>
      <c r="AG14" s="16">
        <v>58562053</v>
      </c>
      <c r="AH14" s="16">
        <v>51776108</v>
      </c>
      <c r="AI14" s="16">
        <v>50996269.163366586</v>
      </c>
      <c r="AJ14" s="16">
        <v>50324605.639366582</v>
      </c>
      <c r="AK14" s="16">
        <v>103578606.37525809</v>
      </c>
      <c r="AL14" s="16">
        <v>96288312.208258107</v>
      </c>
      <c r="AM14" s="16">
        <v>47123725.797258094</v>
      </c>
      <c r="AN14" s="16">
        <v>48151376.374258101</v>
      </c>
      <c r="AO14" s="16">
        <v>50547314</v>
      </c>
      <c r="AP14" s="16">
        <v>52011594</v>
      </c>
      <c r="AQ14" s="16">
        <v>51348673.843149602</v>
      </c>
      <c r="AR14" s="16">
        <v>50824200.842149608</v>
      </c>
      <c r="AS14" s="16">
        <v>54326377.182686232</v>
      </c>
      <c r="AT14" s="16">
        <v>57417804.10019625</v>
      </c>
    </row>
    <row r="15" spans="1:46" x14ac:dyDescent="0.15">
      <c r="A15" s="4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X15" s="9"/>
      <c r="Y15" s="35"/>
      <c r="Z15" s="9"/>
      <c r="AA15" s="9"/>
      <c r="AB15" s="9"/>
      <c r="AC15" s="35"/>
      <c r="AD15" s="9"/>
      <c r="AE15" s="9"/>
      <c r="AF15" s="9"/>
      <c r="AG15" s="35"/>
      <c r="AH15" s="9"/>
      <c r="AI15" s="9"/>
      <c r="AJ15" s="9"/>
      <c r="AK15" s="9"/>
      <c r="AL15" s="9" t="s">
        <v>113</v>
      </c>
      <c r="AM15" s="9"/>
      <c r="AN15" s="9"/>
      <c r="AO15" s="9"/>
      <c r="AP15" s="9"/>
      <c r="AQ15" s="9"/>
      <c r="AR15" s="9"/>
      <c r="AS15" s="9" t="s">
        <v>113</v>
      </c>
      <c r="AT15" s="9" t="s">
        <v>113</v>
      </c>
    </row>
    <row r="16" spans="1:46" x14ac:dyDescent="0.15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/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X16" s="10"/>
      <c r="Y16" s="36"/>
      <c r="Z16" s="10"/>
      <c r="AA16" s="10"/>
      <c r="AB16" s="10"/>
      <c r="AC16" s="36"/>
      <c r="AD16" s="10"/>
      <c r="AE16" s="10"/>
      <c r="AF16" s="10"/>
      <c r="AG16" s="36"/>
      <c r="AH16" s="10"/>
      <c r="AI16" s="10"/>
      <c r="AJ16" s="10"/>
      <c r="AK16" s="10"/>
      <c r="AL16" s="10" t="s">
        <v>113</v>
      </c>
      <c r="AM16" s="10"/>
      <c r="AN16" s="10"/>
      <c r="AO16" s="10"/>
      <c r="AP16" s="10"/>
      <c r="AQ16" s="10"/>
      <c r="AR16" s="10"/>
      <c r="AS16" s="10" t="s">
        <v>113</v>
      </c>
      <c r="AT16" s="10" t="s">
        <v>113</v>
      </c>
    </row>
    <row r="17" spans="1:46" x14ac:dyDescent="0.15">
      <c r="A17" s="8" t="s">
        <v>22</v>
      </c>
      <c r="B17" s="9"/>
      <c r="C17" s="9"/>
      <c r="D17" s="9"/>
      <c r="E17" s="35">
        <v>2392</v>
      </c>
      <c r="F17" s="9">
        <v>0</v>
      </c>
      <c r="G17" s="9">
        <v>0</v>
      </c>
      <c r="H17" s="9">
        <v>0</v>
      </c>
      <c r="I17" s="35">
        <v>0</v>
      </c>
      <c r="J17" s="9">
        <v>0</v>
      </c>
      <c r="K17" s="9">
        <v>0</v>
      </c>
      <c r="L17" s="9">
        <v>0</v>
      </c>
      <c r="M17" s="35">
        <v>-1</v>
      </c>
      <c r="N17" s="9">
        <v>0</v>
      </c>
      <c r="O17" s="9">
        <v>0</v>
      </c>
      <c r="P17" s="9">
        <v>0</v>
      </c>
      <c r="Q17" s="35">
        <v>0</v>
      </c>
      <c r="R17" s="9">
        <v>0</v>
      </c>
      <c r="S17" s="62">
        <v>0</v>
      </c>
      <c r="T17" s="9">
        <v>0</v>
      </c>
      <c r="U17" s="35">
        <v>4202</v>
      </c>
      <c r="V17" s="9">
        <v>3228</v>
      </c>
      <c r="W17" s="9">
        <v>3083</v>
      </c>
      <c r="X17" s="9">
        <v>2825</v>
      </c>
      <c r="Y17" s="35">
        <v>3211</v>
      </c>
      <c r="Z17" s="9">
        <v>2349</v>
      </c>
      <c r="AA17" s="9">
        <v>2369</v>
      </c>
      <c r="AB17" s="9">
        <v>1811.9349999999999</v>
      </c>
      <c r="AC17" s="35">
        <v>1741.471</v>
      </c>
      <c r="AD17" s="9">
        <v>1418.9690000000001</v>
      </c>
      <c r="AE17" s="9">
        <v>1075.711</v>
      </c>
      <c r="AF17" s="9">
        <v>726.33900000000006</v>
      </c>
      <c r="AG17" s="35">
        <v>466</v>
      </c>
      <c r="AH17" s="9">
        <v>120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110199</v>
      </c>
      <c r="AQ17" s="9">
        <v>110199.12</v>
      </c>
      <c r="AR17" s="9">
        <v>0</v>
      </c>
      <c r="AS17" s="9">
        <v>0</v>
      </c>
      <c r="AT17" s="9">
        <v>0</v>
      </c>
    </row>
    <row r="18" spans="1:46" x14ac:dyDescent="0.15">
      <c r="A18" s="8" t="s">
        <v>23</v>
      </c>
      <c r="B18" s="9"/>
      <c r="C18" s="9"/>
      <c r="D18" s="9"/>
      <c r="E18" s="35">
        <v>0</v>
      </c>
      <c r="F18" s="9">
        <v>0</v>
      </c>
      <c r="G18" s="9">
        <v>0</v>
      </c>
      <c r="H18" s="9">
        <v>0</v>
      </c>
      <c r="I18" s="35">
        <v>0</v>
      </c>
      <c r="J18" s="9">
        <v>0</v>
      </c>
      <c r="K18" s="9">
        <v>0</v>
      </c>
      <c r="L18" s="9">
        <v>0</v>
      </c>
      <c r="M18" s="35">
        <v>0</v>
      </c>
      <c r="N18" s="9">
        <v>0</v>
      </c>
      <c r="O18" s="9">
        <v>0</v>
      </c>
      <c r="P18" s="9">
        <v>0</v>
      </c>
      <c r="Q18" s="35">
        <v>0</v>
      </c>
      <c r="R18" s="9">
        <v>0</v>
      </c>
      <c r="S18" s="62">
        <v>0</v>
      </c>
      <c r="T18" s="9">
        <v>0</v>
      </c>
      <c r="U18" s="35">
        <v>0</v>
      </c>
      <c r="V18" s="9">
        <v>0</v>
      </c>
      <c r="W18" s="9">
        <v>0</v>
      </c>
      <c r="X18" s="9">
        <v>0</v>
      </c>
      <c r="Y18" s="35">
        <v>0</v>
      </c>
      <c r="Z18" s="9">
        <v>0</v>
      </c>
      <c r="AA18" s="9">
        <v>0</v>
      </c>
      <c r="AB18" s="9">
        <v>0</v>
      </c>
      <c r="AC18" s="35">
        <v>0</v>
      </c>
      <c r="AD18" s="9">
        <v>0</v>
      </c>
      <c r="AE18" s="9">
        <v>0</v>
      </c>
      <c r="AF18" s="9">
        <v>0</v>
      </c>
      <c r="AG18" s="35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</row>
    <row r="19" spans="1:46" x14ac:dyDescent="0.15">
      <c r="A19" s="8" t="s">
        <v>24</v>
      </c>
      <c r="B19" s="9"/>
      <c r="C19" s="9"/>
      <c r="D19" s="9"/>
      <c r="E19" s="35">
        <v>0</v>
      </c>
      <c r="F19" s="9">
        <v>0</v>
      </c>
      <c r="G19" s="9">
        <v>0</v>
      </c>
      <c r="H19" s="9">
        <v>0</v>
      </c>
      <c r="I19" s="35">
        <v>0</v>
      </c>
      <c r="J19" s="9">
        <v>0</v>
      </c>
      <c r="K19" s="9">
        <v>0</v>
      </c>
      <c r="L19" s="9">
        <v>0</v>
      </c>
      <c r="M19" s="35">
        <v>0</v>
      </c>
      <c r="N19" s="9">
        <v>4564527</v>
      </c>
      <c r="O19" s="9">
        <v>4090498</v>
      </c>
      <c r="P19" s="9">
        <v>4090499</v>
      </c>
      <c r="Q19" s="35">
        <v>4165707</v>
      </c>
      <c r="R19" s="9">
        <v>4165707</v>
      </c>
      <c r="S19" s="62">
        <v>3680694</v>
      </c>
      <c r="T19" s="9">
        <v>3680694</v>
      </c>
      <c r="U19" s="35">
        <v>3156079</v>
      </c>
      <c r="V19" s="9">
        <v>2896881</v>
      </c>
      <c r="W19" s="9">
        <v>2323039</v>
      </c>
      <c r="X19" s="9">
        <v>2323039</v>
      </c>
      <c r="Y19" s="35">
        <v>6746658</v>
      </c>
      <c r="Z19" s="9">
        <v>6746657.5990000004</v>
      </c>
      <c r="AA19" s="9">
        <v>6746657.5990000004</v>
      </c>
      <c r="AB19" s="9">
        <v>8143392.6110000005</v>
      </c>
      <c r="AC19" s="35">
        <v>5820353.7640000004</v>
      </c>
      <c r="AD19" s="9">
        <v>5820353</v>
      </c>
      <c r="AE19" s="9">
        <v>5977556.4960000003</v>
      </c>
      <c r="AF19" s="9">
        <v>4582825</v>
      </c>
      <c r="AG19" s="35">
        <v>155786</v>
      </c>
      <c r="AH19" s="9">
        <v>159681</v>
      </c>
      <c r="AI19" s="9">
        <v>0</v>
      </c>
      <c r="AJ19" s="9">
        <v>0</v>
      </c>
      <c r="AK19" s="9">
        <v>499849.95699999999</v>
      </c>
      <c r="AL19" s="9">
        <v>499849.95699999999</v>
      </c>
      <c r="AM19" s="9">
        <v>499849.95699999999</v>
      </c>
      <c r="AN19" s="9">
        <v>466526.62699999998</v>
      </c>
      <c r="AO19" s="9">
        <v>491081</v>
      </c>
      <c r="AP19" s="9">
        <v>466527</v>
      </c>
      <c r="AQ19" s="9">
        <v>466526.62699999998</v>
      </c>
      <c r="AR19" s="9">
        <v>663627.87899999996</v>
      </c>
      <c r="AS19" s="9">
        <v>666654.51199999999</v>
      </c>
      <c r="AT19" s="9">
        <v>669634.43999999994</v>
      </c>
    </row>
    <row r="20" spans="1:46" x14ac:dyDescent="0.15">
      <c r="A20" s="8" t="s">
        <v>30</v>
      </c>
      <c r="B20" s="9"/>
      <c r="C20" s="9"/>
      <c r="D20" s="9"/>
      <c r="E20" s="35">
        <v>106248672</v>
      </c>
      <c r="F20" s="9">
        <v>103584116</v>
      </c>
      <c r="G20" s="9">
        <v>105487092</v>
      </c>
      <c r="H20" s="9">
        <v>155244680</v>
      </c>
      <c r="I20" s="35">
        <v>218547944</v>
      </c>
      <c r="J20" s="9">
        <v>232524541</v>
      </c>
      <c r="K20" s="9">
        <v>211984039</v>
      </c>
      <c r="L20" s="9">
        <v>206549542</v>
      </c>
      <c r="M20" s="35">
        <v>202628696</v>
      </c>
      <c r="N20" s="9">
        <v>202972303</v>
      </c>
      <c r="O20" s="9">
        <v>203645108</v>
      </c>
      <c r="P20" s="9">
        <v>197632896</v>
      </c>
      <c r="Q20" s="35">
        <v>188840765</v>
      </c>
      <c r="R20" s="9">
        <v>192997144</v>
      </c>
      <c r="S20" s="62">
        <v>196601601</v>
      </c>
      <c r="T20" s="9">
        <v>196752997</v>
      </c>
      <c r="U20" s="35">
        <v>190574015</v>
      </c>
      <c r="V20" s="9">
        <v>190783148</v>
      </c>
      <c r="W20" s="9">
        <v>190494931</v>
      </c>
      <c r="X20" s="9">
        <v>189943038</v>
      </c>
      <c r="Y20" s="35">
        <v>182055117</v>
      </c>
      <c r="Z20" s="9">
        <v>185466470.41800001</v>
      </c>
      <c r="AA20" s="9">
        <v>184583034</v>
      </c>
      <c r="AB20" s="9">
        <v>183979609.45300001</v>
      </c>
      <c r="AC20" s="35">
        <v>180603320.07083634</v>
      </c>
      <c r="AD20" s="9">
        <v>184717757.65333319</v>
      </c>
      <c r="AE20" s="9">
        <v>189926564.25133315</v>
      </c>
      <c r="AF20" s="9">
        <v>196874160.7613332</v>
      </c>
      <c r="AG20" s="35">
        <v>193981996</v>
      </c>
      <c r="AH20" s="9">
        <v>197222083</v>
      </c>
      <c r="AI20" s="9">
        <v>203529586.4713065</v>
      </c>
      <c r="AJ20" s="9">
        <v>210607764.1153065</v>
      </c>
      <c r="AK20" s="9">
        <v>162424495.558415</v>
      </c>
      <c r="AL20" s="9">
        <v>167436365.55641499</v>
      </c>
      <c r="AM20" s="9">
        <v>219802731.14841503</v>
      </c>
      <c r="AN20" s="9">
        <v>209920030.60541499</v>
      </c>
      <c r="AO20" s="9">
        <v>167672668</v>
      </c>
      <c r="AP20" s="9">
        <v>175433276</v>
      </c>
      <c r="AQ20" s="9">
        <v>178241025.5175235</v>
      </c>
      <c r="AR20" s="9">
        <v>187493725.41452348</v>
      </c>
      <c r="AS20" s="9">
        <v>193936854.18700001</v>
      </c>
      <c r="AT20" s="9">
        <v>195246464.38099998</v>
      </c>
    </row>
    <row r="21" spans="1:46" x14ac:dyDescent="0.15">
      <c r="A21" s="8" t="s">
        <v>25</v>
      </c>
      <c r="B21" s="9"/>
      <c r="C21" s="9"/>
      <c r="D21" s="9"/>
      <c r="E21" s="35">
        <v>5959092</v>
      </c>
      <c r="F21" s="9">
        <v>6587664</v>
      </c>
      <c r="G21" s="9">
        <v>18539951</v>
      </c>
      <c r="H21" s="9">
        <v>12733856</v>
      </c>
      <c r="I21" s="35">
        <v>12299077</v>
      </c>
      <c r="J21" s="9">
        <v>12237405</v>
      </c>
      <c r="K21" s="9">
        <v>35128427</v>
      </c>
      <c r="L21" s="9">
        <v>35291646</v>
      </c>
      <c r="M21" s="35">
        <v>9454141</v>
      </c>
      <c r="N21" s="9">
        <v>9529751</v>
      </c>
      <c r="O21" s="9">
        <v>10445338</v>
      </c>
      <c r="P21" s="9">
        <v>10597572</v>
      </c>
      <c r="Q21" s="35">
        <v>11355625</v>
      </c>
      <c r="R21" s="9">
        <v>12772309</v>
      </c>
      <c r="S21" s="62">
        <v>12672252</v>
      </c>
      <c r="T21" s="9">
        <v>12452456</v>
      </c>
      <c r="U21" s="35">
        <v>16960214</v>
      </c>
      <c r="V21" s="9">
        <v>20644701</v>
      </c>
      <c r="W21" s="9">
        <v>23646521</v>
      </c>
      <c r="X21" s="9">
        <v>25977561</v>
      </c>
      <c r="Y21" s="35">
        <v>21279639</v>
      </c>
      <c r="Z21" s="9">
        <v>21851528.402000003</v>
      </c>
      <c r="AA21" s="9">
        <v>21860839.199999999</v>
      </c>
      <c r="AB21" s="9">
        <v>22004564.693999998</v>
      </c>
      <c r="AC21" s="35">
        <v>26870290.456</v>
      </c>
      <c r="AD21" s="9">
        <v>27208499.025999993</v>
      </c>
      <c r="AE21" s="9">
        <v>26481714.352000006</v>
      </c>
      <c r="AF21" s="9">
        <v>28925146.890850328</v>
      </c>
      <c r="AG21" s="35">
        <v>31500297</v>
      </c>
      <c r="AH21" s="9">
        <v>33144069</v>
      </c>
      <c r="AI21" s="9">
        <v>35380250.38085033</v>
      </c>
      <c r="AJ21" s="9">
        <v>36973189.655850329</v>
      </c>
      <c r="AK21" s="9">
        <v>35534571.109850332</v>
      </c>
      <c r="AL21" s="9">
        <v>36504950.182850331</v>
      </c>
      <c r="AM21" s="9">
        <v>37551301.655850321</v>
      </c>
      <c r="AN21" s="9">
        <v>41449526.427850321</v>
      </c>
      <c r="AO21" s="9">
        <v>44655584</v>
      </c>
      <c r="AP21" s="9">
        <v>47482167</v>
      </c>
      <c r="AQ21" s="9">
        <v>48238873.14199999</v>
      </c>
      <c r="AR21" s="9">
        <v>49536835.298999995</v>
      </c>
      <c r="AS21" s="9">
        <v>56594196.354000002</v>
      </c>
      <c r="AT21" s="9">
        <v>57409477.569000006</v>
      </c>
    </row>
    <row r="22" spans="1:46" x14ac:dyDescent="0.15">
      <c r="A22" s="8" t="s">
        <v>31</v>
      </c>
      <c r="B22" s="9"/>
      <c r="C22" s="9"/>
      <c r="D22" s="9"/>
      <c r="E22" s="35">
        <v>0</v>
      </c>
      <c r="F22" s="9">
        <v>0</v>
      </c>
      <c r="G22" s="9">
        <v>0</v>
      </c>
      <c r="H22" s="9">
        <v>14597803</v>
      </c>
      <c r="I22" s="35">
        <v>16265430</v>
      </c>
      <c r="J22" s="9">
        <v>16214031</v>
      </c>
      <c r="K22" s="9">
        <v>17445247</v>
      </c>
      <c r="L22" s="9">
        <v>17365550</v>
      </c>
      <c r="M22" s="35">
        <v>20954405</v>
      </c>
      <c r="N22" s="9">
        <v>23822965</v>
      </c>
      <c r="O22" s="9">
        <v>23461409</v>
      </c>
      <c r="P22" s="9">
        <v>23357565</v>
      </c>
      <c r="Q22" s="35">
        <v>24492078</v>
      </c>
      <c r="R22" s="9">
        <v>24322839</v>
      </c>
      <c r="S22" s="62">
        <v>24210831</v>
      </c>
      <c r="T22" s="9">
        <v>24146760</v>
      </c>
      <c r="U22" s="35">
        <v>20581150</v>
      </c>
      <c r="V22" s="9">
        <v>21172820</v>
      </c>
      <c r="W22" s="9">
        <v>22975757</v>
      </c>
      <c r="X22" s="9">
        <v>22900719</v>
      </c>
      <c r="Y22" s="35">
        <v>23506812</v>
      </c>
      <c r="Z22" s="9">
        <v>22897268.507499993</v>
      </c>
      <c r="AA22" s="9">
        <v>23247906</v>
      </c>
      <c r="AB22" s="9">
        <v>23210272.539000005</v>
      </c>
      <c r="AC22" s="35">
        <v>23056281.010499999</v>
      </c>
      <c r="AD22" s="9">
        <v>23006610.278999999</v>
      </c>
      <c r="AE22" s="9">
        <v>23042436.9965</v>
      </c>
      <c r="AF22" s="9">
        <v>10942192.135000005</v>
      </c>
      <c r="AG22" s="35">
        <v>13344021</v>
      </c>
      <c r="AH22" s="9">
        <v>13417129</v>
      </c>
      <c r="AI22" s="9">
        <v>12430021.078500003</v>
      </c>
      <c r="AJ22" s="9">
        <v>13378540.289000005</v>
      </c>
      <c r="AK22" s="9">
        <v>14924439.450499997</v>
      </c>
      <c r="AL22" s="9">
        <v>14844112.376499996</v>
      </c>
      <c r="AM22" s="9">
        <v>15524562.432999998</v>
      </c>
      <c r="AN22" s="9">
        <v>15178286.614000008</v>
      </c>
      <c r="AO22" s="9">
        <v>16286282</v>
      </c>
      <c r="AP22" s="9">
        <v>16994812</v>
      </c>
      <c r="AQ22" s="9">
        <v>16844168.650999993</v>
      </c>
      <c r="AR22" s="9">
        <v>17334022.599999994</v>
      </c>
      <c r="AS22" s="9">
        <v>16780984.877499998</v>
      </c>
      <c r="AT22" s="9">
        <v>17431243.975500003</v>
      </c>
    </row>
    <row r="23" spans="1:46" x14ac:dyDescent="0.15">
      <c r="A23" s="8" t="s">
        <v>32</v>
      </c>
      <c r="B23" s="9"/>
      <c r="C23" s="9"/>
      <c r="D23" s="9"/>
      <c r="E23" s="35">
        <v>0</v>
      </c>
      <c r="F23" s="9">
        <v>0</v>
      </c>
      <c r="G23" s="9">
        <v>0</v>
      </c>
      <c r="H23" s="9">
        <v>0</v>
      </c>
      <c r="I23" s="35">
        <v>0</v>
      </c>
      <c r="J23" s="9">
        <v>0</v>
      </c>
      <c r="K23" s="9">
        <v>0</v>
      </c>
      <c r="L23" s="9">
        <v>0</v>
      </c>
      <c r="M23" s="35">
        <v>0</v>
      </c>
      <c r="N23" s="9">
        <v>0</v>
      </c>
      <c r="O23" s="9">
        <v>0</v>
      </c>
      <c r="P23" s="9">
        <v>0</v>
      </c>
      <c r="Q23" s="35">
        <v>0</v>
      </c>
      <c r="R23" s="9">
        <v>0</v>
      </c>
      <c r="S23" s="62">
        <v>0</v>
      </c>
      <c r="T23" s="9">
        <v>0</v>
      </c>
      <c r="U23" s="35">
        <v>0</v>
      </c>
      <c r="V23" s="9">
        <v>0</v>
      </c>
      <c r="W23" s="9">
        <v>0</v>
      </c>
      <c r="X23" s="9">
        <v>0</v>
      </c>
      <c r="Y23" s="35">
        <v>0</v>
      </c>
      <c r="Z23" s="9">
        <v>0</v>
      </c>
      <c r="AA23" s="9">
        <v>0</v>
      </c>
      <c r="AB23" s="9">
        <v>0</v>
      </c>
      <c r="AC23" s="35">
        <v>0</v>
      </c>
      <c r="AD23" s="9">
        <v>0</v>
      </c>
      <c r="AE23" s="9">
        <v>0</v>
      </c>
      <c r="AF23" s="9">
        <v>0</v>
      </c>
      <c r="AG23" s="35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</row>
    <row r="24" spans="1:46" x14ac:dyDescent="0.15">
      <c r="A24" s="8" t="s">
        <v>33</v>
      </c>
      <c r="B24" s="9"/>
      <c r="C24" s="9"/>
      <c r="D24" s="9"/>
      <c r="E24" s="35">
        <v>545548</v>
      </c>
      <c r="F24" s="9">
        <v>545548</v>
      </c>
      <c r="G24" s="9">
        <v>545548</v>
      </c>
      <c r="H24" s="9">
        <v>545548</v>
      </c>
      <c r="I24" s="35">
        <v>545548</v>
      </c>
      <c r="J24" s="9">
        <v>545548</v>
      </c>
      <c r="K24" s="9">
        <v>545548</v>
      </c>
      <c r="L24" s="9">
        <v>545548</v>
      </c>
      <c r="M24" s="35">
        <v>545548</v>
      </c>
      <c r="N24" s="9">
        <v>545548</v>
      </c>
      <c r="O24" s="9">
        <v>545547</v>
      </c>
      <c r="P24" s="9">
        <v>545547</v>
      </c>
      <c r="Q24" s="35">
        <v>545548</v>
      </c>
      <c r="R24" s="9">
        <v>545548</v>
      </c>
      <c r="S24" s="62">
        <v>545548</v>
      </c>
      <c r="T24" s="9">
        <v>545548</v>
      </c>
      <c r="U24" s="35">
        <v>545548</v>
      </c>
      <c r="V24" s="9">
        <v>545548</v>
      </c>
      <c r="W24" s="9">
        <v>545548</v>
      </c>
      <c r="X24" s="9">
        <v>545548</v>
      </c>
      <c r="Y24" s="35">
        <v>545548</v>
      </c>
      <c r="Z24" s="9">
        <v>545548.29299999995</v>
      </c>
      <c r="AA24" s="9">
        <v>545548.29299999995</v>
      </c>
      <c r="AB24" s="9">
        <v>545548.29299999995</v>
      </c>
      <c r="AC24" s="35">
        <v>545548.29299999995</v>
      </c>
      <c r="AD24" s="9">
        <v>545547.4</v>
      </c>
      <c r="AE24" s="9">
        <v>545547</v>
      </c>
      <c r="AF24" s="9">
        <v>545547</v>
      </c>
      <c r="AG24" s="35">
        <v>545548</v>
      </c>
      <c r="AH24" s="9">
        <v>545548</v>
      </c>
      <c r="AI24" s="9">
        <v>545548.29299999995</v>
      </c>
      <c r="AJ24" s="9">
        <v>545548.29299999995</v>
      </c>
      <c r="AK24" s="9">
        <v>545548.29299999995</v>
      </c>
      <c r="AL24" s="9">
        <v>545548.29299999995</v>
      </c>
      <c r="AM24" s="9">
        <v>545548.29299999995</v>
      </c>
      <c r="AN24" s="9">
        <v>545548.29299999995</v>
      </c>
      <c r="AO24" s="9">
        <v>545548</v>
      </c>
      <c r="AP24" s="9">
        <v>545548</v>
      </c>
      <c r="AQ24" s="9">
        <v>545548.29299999995</v>
      </c>
      <c r="AR24" s="9">
        <v>545548.29299999995</v>
      </c>
      <c r="AS24" s="9">
        <v>545548.29299999995</v>
      </c>
      <c r="AT24" s="9">
        <v>545548.29299999995</v>
      </c>
    </row>
    <row r="25" spans="1:46" x14ac:dyDescent="0.15">
      <c r="A25" s="8" t="s">
        <v>34</v>
      </c>
      <c r="B25" s="9"/>
      <c r="C25" s="9"/>
      <c r="D25" s="9"/>
      <c r="E25" s="35">
        <v>228320</v>
      </c>
      <c r="F25" s="9">
        <v>227635</v>
      </c>
      <c r="G25" s="9">
        <v>226950</v>
      </c>
      <c r="H25" s="9">
        <v>93479</v>
      </c>
      <c r="I25" s="35">
        <v>93479</v>
      </c>
      <c r="J25" s="9">
        <v>93479</v>
      </c>
      <c r="K25" s="9">
        <v>93479</v>
      </c>
      <c r="L25" s="9">
        <v>93479</v>
      </c>
      <c r="M25" s="35">
        <v>93479</v>
      </c>
      <c r="N25" s="9">
        <v>93479</v>
      </c>
      <c r="O25" s="9">
        <v>93478</v>
      </c>
      <c r="P25" s="9">
        <v>93478</v>
      </c>
      <c r="Q25" s="35">
        <v>93479</v>
      </c>
      <c r="R25" s="9">
        <v>93479</v>
      </c>
      <c r="S25" s="62">
        <v>93479</v>
      </c>
      <c r="T25" s="9">
        <v>93479</v>
      </c>
      <c r="U25" s="35">
        <v>93479</v>
      </c>
      <c r="V25" s="9">
        <v>93479</v>
      </c>
      <c r="W25" s="9">
        <v>93479</v>
      </c>
      <c r="X25" s="9">
        <v>93479</v>
      </c>
      <c r="Y25" s="35">
        <v>93479</v>
      </c>
      <c r="Z25" s="9">
        <v>93478.547999999995</v>
      </c>
      <c r="AA25" s="9">
        <v>93479</v>
      </c>
      <c r="AB25" s="9">
        <v>93478.547999999995</v>
      </c>
      <c r="AC25" s="35">
        <v>93478.547999999995</v>
      </c>
      <c r="AD25" s="9">
        <v>93478.547999999995</v>
      </c>
      <c r="AE25" s="9">
        <v>93478.547999999995</v>
      </c>
      <c r="AF25" s="9">
        <v>93478.547999999995</v>
      </c>
      <c r="AG25" s="35">
        <v>93479</v>
      </c>
      <c r="AH25" s="9">
        <v>93479</v>
      </c>
      <c r="AI25" s="9">
        <v>93478.547999999995</v>
      </c>
      <c r="AJ25" s="9">
        <v>93478.547999999995</v>
      </c>
      <c r="AK25" s="9">
        <v>93478.547999999995</v>
      </c>
      <c r="AL25" s="9">
        <v>93478.547999999995</v>
      </c>
      <c r="AM25" s="9">
        <v>93478.547999999995</v>
      </c>
      <c r="AN25" s="9">
        <v>93478.547999999995</v>
      </c>
      <c r="AO25" s="9">
        <v>93479</v>
      </c>
      <c r="AP25" s="9">
        <v>93479</v>
      </c>
      <c r="AQ25" s="9">
        <v>93478.547999999995</v>
      </c>
      <c r="AR25" s="9">
        <v>93478.547999999995</v>
      </c>
      <c r="AS25" s="9">
        <v>93478.547999999995</v>
      </c>
      <c r="AT25" s="9">
        <v>93478.547999999995</v>
      </c>
    </row>
    <row r="26" spans="1:46" x14ac:dyDescent="0.15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/>
      <c r="AA26" s="9"/>
      <c r="AB26" s="9">
        <v>0</v>
      </c>
      <c r="AC26" s="35">
        <v>0</v>
      </c>
      <c r="AD26" s="9">
        <v>0</v>
      </c>
      <c r="AE26" s="9"/>
      <c r="AF26" s="9">
        <v>0</v>
      </c>
      <c r="AG26" s="35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</row>
    <row r="27" spans="1:46" x14ac:dyDescent="0.15">
      <c r="A27" s="8" t="s">
        <v>35</v>
      </c>
      <c r="B27" s="9"/>
      <c r="C27" s="9"/>
      <c r="D27" s="9"/>
      <c r="E27" s="35">
        <v>45280452</v>
      </c>
      <c r="F27" s="9">
        <v>46665326</v>
      </c>
      <c r="G27" s="9">
        <v>50632865</v>
      </c>
      <c r="H27" s="9">
        <v>25321683</v>
      </c>
      <c r="I27" s="35">
        <v>13333543</v>
      </c>
      <c r="J27" s="9">
        <v>11314930</v>
      </c>
      <c r="K27" s="9">
        <v>3983053</v>
      </c>
      <c r="L27" s="9">
        <v>3469959</v>
      </c>
      <c r="M27" s="35">
        <v>3469959</v>
      </c>
      <c r="N27" s="9">
        <v>0</v>
      </c>
      <c r="O27" s="9">
        <v>0</v>
      </c>
      <c r="P27" s="9">
        <v>0</v>
      </c>
      <c r="Q27" s="35">
        <v>0</v>
      </c>
      <c r="R27" s="9">
        <v>0</v>
      </c>
      <c r="S27" s="62">
        <v>0</v>
      </c>
      <c r="T27" s="9">
        <v>0</v>
      </c>
      <c r="U27" s="35">
        <v>0</v>
      </c>
      <c r="V27" s="9">
        <v>0</v>
      </c>
      <c r="W27" s="9">
        <v>0</v>
      </c>
      <c r="X27" s="9">
        <v>0</v>
      </c>
      <c r="Y27" s="35">
        <v>0</v>
      </c>
      <c r="Z27" s="9"/>
      <c r="AA27" s="9"/>
      <c r="AB27" s="9">
        <v>0</v>
      </c>
      <c r="AC27" s="35">
        <v>0</v>
      </c>
      <c r="AD27" s="9">
        <v>0</v>
      </c>
      <c r="AE27" s="9"/>
      <c r="AF27" s="9">
        <v>0</v>
      </c>
      <c r="AG27" s="35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49420657</v>
      </c>
      <c r="AP27" s="9">
        <v>49420657</v>
      </c>
      <c r="AQ27" s="9">
        <v>49420657.512999997</v>
      </c>
      <c r="AR27" s="9">
        <v>49420657.512999997</v>
      </c>
      <c r="AS27" s="9">
        <v>49420657.512999997</v>
      </c>
      <c r="AT27" s="9">
        <v>49420657.512999997</v>
      </c>
    </row>
    <row r="28" spans="1:46" x14ac:dyDescent="0.15">
      <c r="A28" s="8" t="s">
        <v>36</v>
      </c>
      <c r="B28" s="9"/>
      <c r="C28" s="9"/>
      <c r="D28" s="9"/>
      <c r="E28" s="35">
        <v>0</v>
      </c>
      <c r="F28" s="9">
        <v>0</v>
      </c>
      <c r="G28" s="9">
        <v>0</v>
      </c>
      <c r="H28" s="9">
        <v>0</v>
      </c>
      <c r="I28" s="35">
        <v>0</v>
      </c>
      <c r="J28" s="9">
        <v>0</v>
      </c>
      <c r="K28" s="9">
        <v>0</v>
      </c>
      <c r="L28" s="9">
        <v>0</v>
      </c>
      <c r="M28" s="35">
        <v>0</v>
      </c>
      <c r="N28" s="9">
        <v>0</v>
      </c>
      <c r="O28" s="9">
        <v>0</v>
      </c>
      <c r="P28" s="9">
        <v>0</v>
      </c>
      <c r="Q28" s="35">
        <v>0</v>
      </c>
      <c r="R28" s="9">
        <v>0</v>
      </c>
      <c r="S28" s="62">
        <v>0</v>
      </c>
      <c r="T28" s="9">
        <v>0</v>
      </c>
      <c r="U28" s="35">
        <v>0</v>
      </c>
      <c r="V28" s="9">
        <v>0</v>
      </c>
      <c r="W28" s="9">
        <v>0</v>
      </c>
      <c r="X28" s="9">
        <v>0</v>
      </c>
      <c r="Y28" s="35">
        <v>0</v>
      </c>
      <c r="Z28" s="9"/>
      <c r="AA28" s="9"/>
      <c r="AB28" s="9">
        <v>0</v>
      </c>
      <c r="AC28" s="35">
        <v>0</v>
      </c>
      <c r="AD28" s="9">
        <v>0</v>
      </c>
      <c r="AE28" s="9"/>
      <c r="AF28" s="9">
        <v>0</v>
      </c>
      <c r="AG28" s="35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</row>
    <row r="29" spans="1:46" x14ac:dyDescent="0.15">
      <c r="A29" s="8" t="s">
        <v>37</v>
      </c>
      <c r="B29" s="9"/>
      <c r="C29" s="9"/>
      <c r="D29" s="9"/>
      <c r="E29" s="35">
        <v>370854</v>
      </c>
      <c r="F29" s="9">
        <v>496013</v>
      </c>
      <c r="G29" s="9">
        <v>611372</v>
      </c>
      <c r="H29" s="9">
        <v>719431</v>
      </c>
      <c r="I29" s="35">
        <v>780770</v>
      </c>
      <c r="J29" s="9">
        <v>727387</v>
      </c>
      <c r="K29" s="9">
        <v>1111191</v>
      </c>
      <c r="L29" s="9">
        <v>1271908</v>
      </c>
      <c r="M29" s="35">
        <v>1972038</v>
      </c>
      <c r="N29" s="9">
        <v>1966577</v>
      </c>
      <c r="O29" s="9">
        <v>1439774</v>
      </c>
      <c r="P29" s="9">
        <v>1485082</v>
      </c>
      <c r="Q29" s="35">
        <v>1999612</v>
      </c>
      <c r="R29" s="9">
        <v>2284457</v>
      </c>
      <c r="S29" s="62">
        <v>2293239</v>
      </c>
      <c r="T29" s="9">
        <v>2469591</v>
      </c>
      <c r="U29" s="35">
        <v>3166509</v>
      </c>
      <c r="V29" s="9">
        <v>3415562</v>
      </c>
      <c r="W29" s="9">
        <v>3485731</v>
      </c>
      <c r="X29" s="9">
        <v>3740395</v>
      </c>
      <c r="Y29" s="35">
        <v>4791507</v>
      </c>
      <c r="Z29" s="9">
        <v>3913687</v>
      </c>
      <c r="AA29" s="9">
        <v>3984415</v>
      </c>
      <c r="AB29" s="9">
        <v>5880523.4589999998</v>
      </c>
      <c r="AC29" s="35">
        <v>5280852.6509999996</v>
      </c>
      <c r="AD29" s="9">
        <v>5397172.6720000003</v>
      </c>
      <c r="AE29" s="9">
        <v>4297377.5060000001</v>
      </c>
      <c r="AF29" s="9">
        <v>5206497.1550000003</v>
      </c>
      <c r="AG29" s="35">
        <v>6029726</v>
      </c>
      <c r="AH29" s="9">
        <v>6262703</v>
      </c>
      <c r="AI29" s="9">
        <v>8038797.7590000005</v>
      </c>
      <c r="AJ29" s="9">
        <v>8352221.118999999</v>
      </c>
      <c r="AK29" s="9">
        <v>8179471.5809999993</v>
      </c>
      <c r="AL29" s="9">
        <v>8781723.2990000006</v>
      </c>
      <c r="AM29" s="9">
        <v>9743325.6450000014</v>
      </c>
      <c r="AN29" s="9">
        <v>10410347.08011</v>
      </c>
      <c r="AO29" s="9">
        <v>9212019</v>
      </c>
      <c r="AP29" s="9">
        <v>11221037</v>
      </c>
      <c r="AQ29" s="9">
        <v>11923660.641110001</v>
      </c>
      <c r="AR29" s="9">
        <v>12866710.830109999</v>
      </c>
      <c r="AS29" s="9">
        <v>13809433.926109999</v>
      </c>
      <c r="AT29" s="9">
        <v>16229049.10311</v>
      </c>
    </row>
    <row r="30" spans="1:46" x14ac:dyDescent="0.15">
      <c r="A30" s="15" t="s">
        <v>38</v>
      </c>
      <c r="B30" s="16"/>
      <c r="C30" s="16"/>
      <c r="D30" s="16"/>
      <c r="E30" s="16">
        <v>158635330</v>
      </c>
      <c r="F30" s="16">
        <v>158106302</v>
      </c>
      <c r="G30" s="16">
        <v>176043778</v>
      </c>
      <c r="H30" s="16">
        <v>209256480</v>
      </c>
      <c r="I30" s="16">
        <v>261865791</v>
      </c>
      <c r="J30" s="16">
        <v>273657321</v>
      </c>
      <c r="K30" s="16">
        <v>270290984</v>
      </c>
      <c r="L30" s="16">
        <v>264587632</v>
      </c>
      <c r="M30" s="16">
        <v>239118265</v>
      </c>
      <c r="N30" s="16">
        <v>243495150</v>
      </c>
      <c r="O30" s="16">
        <v>243721152</v>
      </c>
      <c r="P30" s="16">
        <v>237802639</v>
      </c>
      <c r="Q30" s="16">
        <v>231492814</v>
      </c>
      <c r="R30" s="16">
        <v>237181483</v>
      </c>
      <c r="S30" s="63">
        <v>240097644</v>
      </c>
      <c r="T30" s="16">
        <v>240141525</v>
      </c>
      <c r="U30" s="16">
        <v>235081196</v>
      </c>
      <c r="V30" s="16">
        <v>239555367</v>
      </c>
      <c r="W30" s="16">
        <v>243568089</v>
      </c>
      <c r="X30" s="16">
        <v>245526604</v>
      </c>
      <c r="Y30" s="16">
        <v>239021971</v>
      </c>
      <c r="Z30" s="16">
        <f>SUM(Z17:Z29)</f>
        <v>241516987.76750004</v>
      </c>
      <c r="AA30" s="16">
        <f>SUM(AA17:AA29)</f>
        <v>241064248.09200001</v>
      </c>
      <c r="AB30" s="16">
        <f>SUM(AB17:AB29)</f>
        <v>243859201.53200004</v>
      </c>
      <c r="AC30" s="16">
        <f t="shared" ref="AC30:AD30" si="1">SUM(AC17:AC29)</f>
        <v>242271866.26433638</v>
      </c>
      <c r="AD30" s="16">
        <f t="shared" si="1"/>
        <v>246790837.54733318</v>
      </c>
      <c r="AE30" s="16">
        <v>250365750.86083317</v>
      </c>
      <c r="AF30" s="16">
        <v>247170573.82918352</v>
      </c>
      <c r="AG30" s="16">
        <v>245651319</v>
      </c>
      <c r="AH30" s="16">
        <v>250844812</v>
      </c>
      <c r="AI30" s="16">
        <v>260017682.53065684</v>
      </c>
      <c r="AJ30" s="16">
        <v>269950742.02015686</v>
      </c>
      <c r="AK30" s="16">
        <v>222201854.49776533</v>
      </c>
      <c r="AL30" s="16">
        <v>228706028.21276531</v>
      </c>
      <c r="AM30" s="16">
        <v>283760797.68026531</v>
      </c>
      <c r="AN30" s="16">
        <v>278063744.19537538</v>
      </c>
      <c r="AO30" s="16">
        <v>288377318</v>
      </c>
      <c r="AP30" s="16">
        <v>301767702</v>
      </c>
      <c r="AQ30" s="16">
        <v>305884138.05263352</v>
      </c>
      <c r="AR30" s="16">
        <v>317954606.37663352</v>
      </c>
      <c r="AS30" s="16">
        <v>331847808.21061003</v>
      </c>
      <c r="AT30" s="16">
        <v>337045553.82260996</v>
      </c>
    </row>
    <row r="31" spans="1:46" x14ac:dyDescent="0.15">
      <c r="A31" s="15" t="s">
        <v>39</v>
      </c>
      <c r="B31" s="16"/>
      <c r="C31" s="16"/>
      <c r="D31" s="16"/>
      <c r="E31" s="16">
        <v>188613660</v>
      </c>
      <c r="F31" s="16">
        <v>181169275</v>
      </c>
      <c r="G31" s="16">
        <v>202220527</v>
      </c>
      <c r="H31" s="16">
        <v>232395925</v>
      </c>
      <c r="I31" s="16">
        <v>287281094</v>
      </c>
      <c r="J31" s="16">
        <v>303786348</v>
      </c>
      <c r="K31" s="16">
        <v>299990037</v>
      </c>
      <c r="L31" s="16">
        <v>292763248</v>
      </c>
      <c r="M31" s="16">
        <v>265335095</v>
      </c>
      <c r="N31" s="16">
        <v>268382775</v>
      </c>
      <c r="O31" s="16">
        <v>268507854</v>
      </c>
      <c r="P31" s="16">
        <v>270831835</v>
      </c>
      <c r="Q31" s="16">
        <v>291047296</v>
      </c>
      <c r="R31" s="16">
        <v>294997679</v>
      </c>
      <c r="S31" s="63">
        <v>300231847</v>
      </c>
      <c r="T31" s="16">
        <v>297965175</v>
      </c>
      <c r="U31" s="16">
        <v>306421086</v>
      </c>
      <c r="V31" s="16">
        <v>310247400</v>
      </c>
      <c r="W31" s="16">
        <v>309379411</v>
      </c>
      <c r="X31" s="16">
        <v>299978983</v>
      </c>
      <c r="Y31" s="16">
        <v>303201998</v>
      </c>
      <c r="Z31" s="16">
        <f>Z14+Z30</f>
        <v>303360529.21750003</v>
      </c>
      <c r="AA31" s="16">
        <f>AA14+AA30</f>
        <v>297574420.09200001</v>
      </c>
      <c r="AB31" s="16">
        <f>AB14+AB30</f>
        <v>294194133.977</v>
      </c>
      <c r="AC31" s="16">
        <f t="shared" ref="AC31:AD31" si="2">AC14+AC30</f>
        <v>299050237.15650004</v>
      </c>
      <c r="AD31" s="16">
        <f t="shared" si="2"/>
        <v>297222973.56549686</v>
      </c>
      <c r="AE31" s="16">
        <v>291073418.28899688</v>
      </c>
      <c r="AF31" s="16">
        <v>291395705.23434722</v>
      </c>
      <c r="AG31" s="16">
        <v>304213372</v>
      </c>
      <c r="AH31" s="16">
        <v>302620920</v>
      </c>
      <c r="AI31" s="16">
        <v>311013951.69402343</v>
      </c>
      <c r="AJ31" s="16">
        <v>320275347.65952343</v>
      </c>
      <c r="AK31" s="16">
        <v>325780460.87302339</v>
      </c>
      <c r="AL31" s="16">
        <v>324994340.42102343</v>
      </c>
      <c r="AM31" s="16">
        <v>330884523.47752339</v>
      </c>
      <c r="AN31" s="16">
        <v>326215120.56963348</v>
      </c>
      <c r="AO31" s="16">
        <v>338924632</v>
      </c>
      <c r="AP31" s="16">
        <v>353779296</v>
      </c>
      <c r="AQ31" s="16">
        <v>357232811.89578313</v>
      </c>
      <c r="AR31" s="16">
        <v>368778807.21878314</v>
      </c>
      <c r="AS31" s="16">
        <v>386174185.39329624</v>
      </c>
      <c r="AT31" s="16">
        <v>394463357.9228062</v>
      </c>
    </row>
    <row r="32" spans="1:46" x14ac:dyDescent="0.15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/>
      <c r="AC32" s="35"/>
      <c r="AD32" s="9"/>
      <c r="AE32" s="9"/>
      <c r="AF32" s="9"/>
      <c r="AG32" s="35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15">
      <c r="A33" s="6" t="s">
        <v>40</v>
      </c>
      <c r="B33" s="10"/>
      <c r="C33" s="10"/>
      <c r="D33" s="10"/>
      <c r="E33" s="36"/>
      <c r="F33" s="10"/>
      <c r="G33" s="10"/>
      <c r="H33" s="10"/>
      <c r="I33" s="36"/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X33" s="10"/>
      <c r="Y33" s="36"/>
      <c r="Z33" s="10"/>
      <c r="AA33" s="10"/>
      <c r="AB33" s="10"/>
      <c r="AC33" s="36"/>
      <c r="AD33" s="10"/>
      <c r="AE33" s="10"/>
      <c r="AF33" s="10"/>
      <c r="AG33" s="36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x14ac:dyDescent="0.15">
      <c r="A34" s="8" t="s">
        <v>41</v>
      </c>
      <c r="B34" s="9"/>
      <c r="C34" s="9"/>
      <c r="D34" s="9"/>
      <c r="E34" s="35">
        <v>2401089</v>
      </c>
      <c r="F34" s="9">
        <v>1085596</v>
      </c>
      <c r="G34" s="9">
        <v>0</v>
      </c>
      <c r="H34" s="9">
        <v>0</v>
      </c>
      <c r="I34" s="35">
        <v>4735486</v>
      </c>
      <c r="J34" s="9">
        <v>8655483</v>
      </c>
      <c r="K34" s="9">
        <v>5505392</v>
      </c>
      <c r="L34" s="9">
        <v>5433512</v>
      </c>
      <c r="M34" s="35">
        <v>11211909</v>
      </c>
      <c r="N34" s="9">
        <v>11708619</v>
      </c>
      <c r="O34" s="9">
        <v>1440414</v>
      </c>
      <c r="P34" s="9">
        <v>1038886</v>
      </c>
      <c r="Q34" s="35">
        <v>11743007</v>
      </c>
      <c r="R34" s="9">
        <v>11178216</v>
      </c>
      <c r="S34" s="62">
        <v>12061170</v>
      </c>
      <c r="T34" s="9">
        <v>11994847</v>
      </c>
      <c r="U34" s="35">
        <v>6466897</v>
      </c>
      <c r="V34" s="9">
        <v>14384339</v>
      </c>
      <c r="W34" s="9">
        <v>17190295</v>
      </c>
      <c r="X34" s="9">
        <v>12709269</v>
      </c>
      <c r="Y34" s="35">
        <v>11899088</v>
      </c>
      <c r="Z34" s="9">
        <v>11676532.514999999</v>
      </c>
      <c r="AA34" s="9">
        <v>9742366</v>
      </c>
      <c r="AB34" s="9">
        <v>7024331.5480000004</v>
      </c>
      <c r="AC34" s="35">
        <v>7357251.0159999989</v>
      </c>
      <c r="AD34" s="9">
        <v>7411964.9260000009</v>
      </c>
      <c r="AE34" s="9">
        <v>5661362.3700000001</v>
      </c>
      <c r="AF34" s="9">
        <v>5667573.3169999998</v>
      </c>
      <c r="AG34" s="35">
        <v>7697560</v>
      </c>
      <c r="AH34" s="9">
        <v>4345056</v>
      </c>
      <c r="AI34" s="9">
        <v>6635970.7889999999</v>
      </c>
      <c r="AJ34" s="9">
        <v>6731906.426</v>
      </c>
      <c r="AK34" s="9">
        <v>8197462.4570000004</v>
      </c>
      <c r="AL34" s="9">
        <v>8356512.0959999999</v>
      </c>
      <c r="AM34" s="9">
        <v>11390904.752999999</v>
      </c>
      <c r="AN34" s="9">
        <v>6077112.0150000006</v>
      </c>
      <c r="AO34" s="9">
        <v>5397962</v>
      </c>
      <c r="AP34" s="9">
        <v>10568651</v>
      </c>
      <c r="AQ34" s="9">
        <v>24727328.814999998</v>
      </c>
      <c r="AR34" s="9">
        <v>31058428.311000001</v>
      </c>
      <c r="AS34" s="9">
        <v>35635855.306000002</v>
      </c>
      <c r="AT34" s="9">
        <v>40003071.568999998</v>
      </c>
    </row>
    <row r="35" spans="1:46" x14ac:dyDescent="0.15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0</v>
      </c>
      <c r="AA35" s="9">
        <v>0</v>
      </c>
      <c r="AB35" s="9">
        <v>0</v>
      </c>
      <c r="AC35" s="35">
        <v>0</v>
      </c>
      <c r="AD35" s="9">
        <v>0</v>
      </c>
      <c r="AE35" s="9">
        <v>0</v>
      </c>
      <c r="AF35" s="9">
        <v>4562498.1509999996</v>
      </c>
      <c r="AG35" s="35">
        <v>4699482</v>
      </c>
      <c r="AH35" s="9">
        <v>4811087</v>
      </c>
      <c r="AI35" s="9">
        <v>5017174.4330000002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</row>
    <row r="36" spans="1:46" x14ac:dyDescent="0.15">
      <c r="A36" s="8" t="s">
        <v>42</v>
      </c>
      <c r="B36" s="9"/>
      <c r="C36" s="9"/>
      <c r="D36" s="9"/>
      <c r="E36" s="35">
        <v>28581</v>
      </c>
      <c r="F36" s="9">
        <v>57285</v>
      </c>
      <c r="G36" s="9">
        <v>5674</v>
      </c>
      <c r="H36" s="9">
        <v>252577</v>
      </c>
      <c r="I36" s="35">
        <v>26377039</v>
      </c>
      <c r="J36" s="9">
        <v>23069511</v>
      </c>
      <c r="K36" s="9">
        <v>2820427</v>
      </c>
      <c r="L36" s="9">
        <v>2809084</v>
      </c>
      <c r="M36" s="35">
        <v>5489189</v>
      </c>
      <c r="N36" s="9">
        <v>789791</v>
      </c>
      <c r="O36" s="9">
        <v>1220597</v>
      </c>
      <c r="P36" s="9">
        <v>1849500</v>
      </c>
      <c r="Q36" s="35">
        <v>1781159</v>
      </c>
      <c r="R36" s="9">
        <v>2803716</v>
      </c>
      <c r="S36" s="62">
        <v>8451622</v>
      </c>
      <c r="T36" s="9">
        <v>8333426</v>
      </c>
      <c r="U36" s="35">
        <v>6260011</v>
      </c>
      <c r="V36" s="9">
        <v>2563334</v>
      </c>
      <c r="W36" s="9">
        <v>4052500</v>
      </c>
      <c r="X36" s="9">
        <v>4870933</v>
      </c>
      <c r="Y36" s="35">
        <v>1460398</v>
      </c>
      <c r="Z36" s="9">
        <v>1413468.9759999998</v>
      </c>
      <c r="AA36" s="9">
        <v>1520487</v>
      </c>
      <c r="AB36" s="9">
        <v>3712185.95</v>
      </c>
      <c r="AC36" s="35">
        <v>2882564.9480000003</v>
      </c>
      <c r="AD36" s="9">
        <v>1065523.0919999999</v>
      </c>
      <c r="AE36" s="9">
        <v>987633.49799999991</v>
      </c>
      <c r="AF36" s="9">
        <v>1382937.0960000001</v>
      </c>
      <c r="AG36" s="35">
        <v>1917495</v>
      </c>
      <c r="AH36" s="9">
        <v>1791674</v>
      </c>
      <c r="AI36" s="9">
        <v>1666583.091</v>
      </c>
      <c r="AJ36" s="9">
        <v>1770292.8110000002</v>
      </c>
      <c r="AK36" s="9">
        <v>1825722.3740000001</v>
      </c>
      <c r="AL36" s="9">
        <v>1872107.1199999999</v>
      </c>
      <c r="AM36" s="9">
        <v>2206482.7239999999</v>
      </c>
      <c r="AN36" s="9">
        <v>2159888.023</v>
      </c>
      <c r="AO36" s="9">
        <v>2349092</v>
      </c>
      <c r="AP36" s="9">
        <v>1826894</v>
      </c>
      <c r="AQ36" s="9">
        <v>2005097.6</v>
      </c>
      <c r="AR36" s="9">
        <v>2230278.2170000002</v>
      </c>
      <c r="AS36" s="9">
        <v>4405057.2470000004</v>
      </c>
      <c r="AT36" s="9">
        <v>1810747.9439999999</v>
      </c>
    </row>
    <row r="37" spans="1:46" x14ac:dyDescent="0.15">
      <c r="A37" s="8" t="s">
        <v>43</v>
      </c>
      <c r="B37" s="9"/>
      <c r="C37" s="9"/>
      <c r="D37" s="9"/>
      <c r="E37" s="35">
        <v>22776284</v>
      </c>
      <c r="F37" s="9">
        <v>17896629</v>
      </c>
      <c r="G37" s="9">
        <v>30632250</v>
      </c>
      <c r="H37" s="9">
        <v>28804482</v>
      </c>
      <c r="I37" s="35">
        <v>90954746</v>
      </c>
      <c r="J37" s="9">
        <v>97636640</v>
      </c>
      <c r="K37" s="9">
        <v>99319828</v>
      </c>
      <c r="L37" s="9">
        <v>90459384</v>
      </c>
      <c r="M37" s="35">
        <v>15996737</v>
      </c>
      <c r="N37" s="9">
        <v>26067086</v>
      </c>
      <c r="O37" s="9">
        <v>23723830</v>
      </c>
      <c r="P37" s="9">
        <v>18351539</v>
      </c>
      <c r="Q37" s="35">
        <v>21477994</v>
      </c>
      <c r="R37" s="9">
        <v>23631346</v>
      </c>
      <c r="S37" s="62">
        <v>12870309</v>
      </c>
      <c r="T37" s="9">
        <v>11983318</v>
      </c>
      <c r="U37" s="35">
        <v>8826461</v>
      </c>
      <c r="V37" s="9">
        <v>10324085</v>
      </c>
      <c r="W37" s="9">
        <v>5163281</v>
      </c>
      <c r="X37" s="9">
        <v>2033963</v>
      </c>
      <c r="Y37" s="35">
        <v>9393838</v>
      </c>
      <c r="Z37" s="9">
        <v>12371187</v>
      </c>
      <c r="AA37" s="9">
        <v>9926062</v>
      </c>
      <c r="AB37" s="9">
        <v>4694469.4029605603</v>
      </c>
      <c r="AC37" s="35">
        <v>16627448.574610554</v>
      </c>
      <c r="AD37" s="9">
        <v>15505289.120780557</v>
      </c>
      <c r="AE37" s="9">
        <v>16869731.971780553</v>
      </c>
      <c r="AF37" s="9">
        <v>13479994.763780557</v>
      </c>
      <c r="AG37" s="35">
        <v>11141918</v>
      </c>
      <c r="AH37" s="9">
        <v>8827086</v>
      </c>
      <c r="AI37" s="9">
        <v>5893098.171730563</v>
      </c>
      <c r="AJ37" s="9">
        <v>4888696.7717305571</v>
      </c>
      <c r="AK37" s="9">
        <v>11746188.846890561</v>
      </c>
      <c r="AL37" s="9">
        <v>11356187.49542056</v>
      </c>
      <c r="AM37" s="9">
        <v>21370241.739420563</v>
      </c>
      <c r="AN37" s="9">
        <v>25259984.925740555</v>
      </c>
      <c r="AO37" s="9">
        <v>9731907</v>
      </c>
      <c r="AP37" s="9">
        <v>9088521</v>
      </c>
      <c r="AQ37" s="9">
        <v>17941609.659420565</v>
      </c>
      <c r="AR37" s="9">
        <v>21357960.101420552</v>
      </c>
      <c r="AS37" s="9">
        <v>3733789.1954205632</v>
      </c>
      <c r="AT37" s="9">
        <v>2717174.3384205624</v>
      </c>
    </row>
    <row r="38" spans="1:46" x14ac:dyDescent="0.15">
      <c r="A38" s="8" t="s">
        <v>44</v>
      </c>
      <c r="B38" s="9"/>
      <c r="C38" s="9"/>
      <c r="D38" s="9"/>
      <c r="E38" s="35">
        <v>0</v>
      </c>
      <c r="F38" s="9">
        <v>0</v>
      </c>
      <c r="G38" s="9">
        <v>0</v>
      </c>
      <c r="H38" s="9">
        <v>0</v>
      </c>
      <c r="I38" s="35">
        <v>0</v>
      </c>
      <c r="J38" s="9">
        <v>0</v>
      </c>
      <c r="K38" s="9">
        <v>0</v>
      </c>
      <c r="L38" s="9">
        <v>0</v>
      </c>
      <c r="M38" s="35">
        <v>0</v>
      </c>
      <c r="N38" s="9">
        <v>450</v>
      </c>
      <c r="O38" s="9">
        <v>0</v>
      </c>
      <c r="P38" s="9">
        <v>0</v>
      </c>
      <c r="Q38" s="35">
        <v>0</v>
      </c>
      <c r="R38" s="9">
        <v>0</v>
      </c>
      <c r="S38" s="62">
        <v>0</v>
      </c>
      <c r="T38" s="9">
        <v>0</v>
      </c>
      <c r="U38" s="35">
        <v>0</v>
      </c>
      <c r="V38" s="9">
        <v>0</v>
      </c>
      <c r="W38" s="9">
        <v>0</v>
      </c>
      <c r="X38" s="9">
        <v>0</v>
      </c>
      <c r="Y38" s="35">
        <v>0</v>
      </c>
      <c r="Z38" s="9">
        <v>0</v>
      </c>
      <c r="AA38" s="9">
        <v>0</v>
      </c>
      <c r="AB38" s="9">
        <v>0</v>
      </c>
      <c r="AC38" s="35">
        <v>0</v>
      </c>
      <c r="AD38" s="9">
        <v>0</v>
      </c>
      <c r="AE38" s="9">
        <v>0</v>
      </c>
      <c r="AF38" s="9">
        <v>0</v>
      </c>
      <c r="AG38" s="35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</row>
    <row r="39" spans="1:46" x14ac:dyDescent="0.15">
      <c r="A39" s="8" t="s">
        <v>45</v>
      </c>
      <c r="B39" s="9"/>
      <c r="C39" s="9"/>
      <c r="D39" s="9"/>
      <c r="E39" s="35">
        <v>295630</v>
      </c>
      <c r="F39" s="9">
        <v>160758</v>
      </c>
      <c r="G39" s="9">
        <v>0</v>
      </c>
      <c r="H39" s="9">
        <v>54117</v>
      </c>
      <c r="I39" s="35">
        <v>455773</v>
      </c>
      <c r="J39" s="9">
        <v>368095</v>
      </c>
      <c r="K39" s="9">
        <v>350399</v>
      </c>
      <c r="L39" s="9">
        <v>344411</v>
      </c>
      <c r="M39" s="35">
        <v>798007</v>
      </c>
      <c r="N39" s="9">
        <v>910170</v>
      </c>
      <c r="O39" s="9">
        <v>367433</v>
      </c>
      <c r="P39" s="9">
        <v>507735</v>
      </c>
      <c r="Q39" s="35">
        <v>469578</v>
      </c>
      <c r="R39" s="9">
        <v>749795</v>
      </c>
      <c r="S39" s="62">
        <v>15190</v>
      </c>
      <c r="T39" s="9">
        <v>16234</v>
      </c>
      <c r="U39" s="35">
        <v>1505429</v>
      </c>
      <c r="V39" s="9">
        <v>2011069</v>
      </c>
      <c r="W39" s="9">
        <v>219455</v>
      </c>
      <c r="X39" s="9">
        <v>233698</v>
      </c>
      <c r="Y39" s="35">
        <v>3663912</v>
      </c>
      <c r="Z39" s="9">
        <v>148908.61799999999</v>
      </c>
      <c r="AA39" s="9">
        <v>302838</v>
      </c>
      <c r="AB39" s="9">
        <v>1893427.8119999999</v>
      </c>
      <c r="AC39" s="35">
        <v>1684302.8569999998</v>
      </c>
      <c r="AD39" s="9">
        <v>1797329.4669999999</v>
      </c>
      <c r="AE39" s="9">
        <v>194478.79300000001</v>
      </c>
      <c r="AF39" s="9">
        <v>654393.83100000012</v>
      </c>
      <c r="AG39" s="35">
        <v>1477025</v>
      </c>
      <c r="AH39" s="9">
        <v>1635618</v>
      </c>
      <c r="AI39" s="9">
        <v>1965104.287</v>
      </c>
      <c r="AJ39" s="9">
        <v>3137497.0580000002</v>
      </c>
      <c r="AK39" s="9">
        <v>2400787.4270000001</v>
      </c>
      <c r="AL39" s="9">
        <v>975670.66799999995</v>
      </c>
      <c r="AM39" s="9">
        <v>344385.64300000004</v>
      </c>
      <c r="AN39" s="9">
        <v>226331.53399999999</v>
      </c>
      <c r="AO39" s="9">
        <v>410634</v>
      </c>
      <c r="AP39" s="9">
        <v>312142</v>
      </c>
      <c r="AQ39" s="9">
        <v>28487.755000000001</v>
      </c>
      <c r="AR39" s="9">
        <v>33810.616000000002</v>
      </c>
      <c r="AS39" s="9">
        <v>16140.971</v>
      </c>
      <c r="AT39" s="9">
        <v>69152.235000000001</v>
      </c>
    </row>
    <row r="40" spans="1:46" x14ac:dyDescent="0.15">
      <c r="A40" s="8" t="s">
        <v>46</v>
      </c>
      <c r="B40" s="9"/>
      <c r="C40" s="9"/>
      <c r="D40" s="9"/>
      <c r="E40" s="35">
        <v>4598</v>
      </c>
      <c r="F40" s="9">
        <v>4598</v>
      </c>
      <c r="G40" s="9">
        <v>4598</v>
      </c>
      <c r="H40" s="9">
        <v>49525</v>
      </c>
      <c r="I40" s="35">
        <v>0</v>
      </c>
      <c r="J40" s="9">
        <v>0</v>
      </c>
      <c r="K40" s="9">
        <v>0</v>
      </c>
      <c r="L40" s="9">
        <v>0</v>
      </c>
      <c r="M40" s="35">
        <v>947</v>
      </c>
      <c r="N40" s="9">
        <v>5064</v>
      </c>
      <c r="O40" s="9">
        <v>51335</v>
      </c>
      <c r="P40" s="9">
        <v>51466</v>
      </c>
      <c r="Q40" s="35">
        <v>2193</v>
      </c>
      <c r="R40" s="9">
        <v>2200299</v>
      </c>
      <c r="S40" s="62">
        <v>1854722</v>
      </c>
      <c r="T40" s="9">
        <v>1166514</v>
      </c>
      <c r="U40" s="35">
        <v>1417397</v>
      </c>
      <c r="V40" s="9">
        <v>1417397</v>
      </c>
      <c r="W40" s="9">
        <v>1190783</v>
      </c>
      <c r="X40" s="9">
        <v>793251</v>
      </c>
      <c r="Y40" s="35">
        <v>696585</v>
      </c>
      <c r="Z40" s="9">
        <v>696586.41599999997</v>
      </c>
      <c r="AA40" s="9">
        <v>504041</v>
      </c>
      <c r="AB40" s="9">
        <v>457750.13100000005</v>
      </c>
      <c r="AC40" s="35">
        <v>582140.15899999999</v>
      </c>
      <c r="AD40" s="9">
        <v>488675.5</v>
      </c>
      <c r="AE40" s="9">
        <v>3137890.824</v>
      </c>
      <c r="AF40" s="9">
        <v>3025132.6</v>
      </c>
      <c r="AG40" s="35">
        <v>3253935</v>
      </c>
      <c r="AH40" s="9">
        <v>3181283</v>
      </c>
      <c r="AI40" s="9">
        <v>3142456.7749999999</v>
      </c>
      <c r="AJ40" s="9">
        <v>2682936.5389999999</v>
      </c>
      <c r="AK40" s="9">
        <v>2682936.5389999999</v>
      </c>
      <c r="AL40" s="9">
        <v>2689108.2710000002</v>
      </c>
      <c r="AM40" s="9">
        <v>3368776.3319999999</v>
      </c>
      <c r="AN40" s="9">
        <v>3376349.5660000001</v>
      </c>
      <c r="AO40" s="9">
        <v>4082464</v>
      </c>
      <c r="AP40" s="9">
        <v>4060830</v>
      </c>
      <c r="AQ40" s="9">
        <v>4067345.4920000001</v>
      </c>
      <c r="AR40" s="9">
        <v>3835804.3820000002</v>
      </c>
      <c r="AS40" s="9">
        <v>1202955.7080000001</v>
      </c>
      <c r="AT40" s="9">
        <v>1268242.916</v>
      </c>
    </row>
    <row r="41" spans="1:46" x14ac:dyDescent="0.15">
      <c r="A41" s="15" t="s">
        <v>47</v>
      </c>
      <c r="B41" s="16"/>
      <c r="C41" s="16"/>
      <c r="D41" s="16"/>
      <c r="E41" s="16">
        <v>25506182</v>
      </c>
      <c r="F41" s="16">
        <v>19204866</v>
      </c>
      <c r="G41" s="16">
        <v>30642522</v>
      </c>
      <c r="H41" s="16">
        <v>29160701</v>
      </c>
      <c r="I41" s="16">
        <v>122523044</v>
      </c>
      <c r="J41" s="16">
        <v>129729729</v>
      </c>
      <c r="K41" s="16">
        <v>107996046</v>
      </c>
      <c r="L41" s="16">
        <v>99046391</v>
      </c>
      <c r="M41" s="16">
        <v>33496789</v>
      </c>
      <c r="N41" s="16">
        <v>39481180</v>
      </c>
      <c r="O41" s="16">
        <v>26803609</v>
      </c>
      <c r="P41" s="16">
        <v>21799126</v>
      </c>
      <c r="Q41" s="16">
        <v>35473931</v>
      </c>
      <c r="R41" s="16">
        <v>40563372</v>
      </c>
      <c r="S41" s="63">
        <v>35253013</v>
      </c>
      <c r="T41" s="16">
        <v>33494339</v>
      </c>
      <c r="U41" s="16">
        <v>24476195</v>
      </c>
      <c r="V41" s="16">
        <v>30700224</v>
      </c>
      <c r="W41" s="16">
        <v>27816314</v>
      </c>
      <c r="X41" s="16">
        <v>20641114</v>
      </c>
      <c r="Y41" s="16">
        <v>27113821</v>
      </c>
      <c r="Z41" s="16">
        <f>SUM(Z34:Z40)</f>
        <v>26306683.524999999</v>
      </c>
      <c r="AA41" s="16">
        <f>SUM(AA34:AA40)</f>
        <v>21995794</v>
      </c>
      <c r="AB41" s="16">
        <f>SUM(AB34:AB40)</f>
        <v>17782164.843960561</v>
      </c>
      <c r="AC41" s="16">
        <f t="shared" ref="AC41:AD41" si="3">SUM(AC34:AC40)</f>
        <v>29133707.554610558</v>
      </c>
      <c r="AD41" s="16">
        <f t="shared" si="3"/>
        <v>26268782.105780557</v>
      </c>
      <c r="AE41" s="16">
        <v>26851097.456780557</v>
      </c>
      <c r="AF41" s="16">
        <v>28772529.758780558</v>
      </c>
      <c r="AG41" s="16">
        <v>30187415</v>
      </c>
      <c r="AH41" s="16">
        <v>24591804</v>
      </c>
      <c r="AI41" s="16">
        <v>24320387.546730563</v>
      </c>
      <c r="AJ41" s="16">
        <v>19211329.605730556</v>
      </c>
      <c r="AK41" s="16">
        <v>26853097.643890563</v>
      </c>
      <c r="AL41" s="16">
        <v>25249585.650420561</v>
      </c>
      <c r="AM41" s="16">
        <v>38680791.191420563</v>
      </c>
      <c r="AN41" s="16">
        <v>37099666.063740559</v>
      </c>
      <c r="AO41" s="16">
        <v>21972059</v>
      </c>
      <c r="AP41" s="16">
        <v>25857038</v>
      </c>
      <c r="AQ41" s="16">
        <v>48769869.321420565</v>
      </c>
      <c r="AR41" s="16">
        <v>58516281.627420545</v>
      </c>
      <c r="AS41" s="16">
        <v>44993798.427420564</v>
      </c>
      <c r="AT41" s="16">
        <v>45868389.00242056</v>
      </c>
    </row>
    <row r="42" spans="1:46" x14ac:dyDescent="0.15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A42" s="9"/>
      <c r="AB42" s="9"/>
      <c r="AC42" s="35"/>
      <c r="AD42" s="9"/>
      <c r="AE42" s="9"/>
      <c r="AF42" s="9"/>
      <c r="AG42" s="35"/>
      <c r="AH42" s="9"/>
      <c r="AI42" s="9"/>
      <c r="AJ42" s="9"/>
      <c r="AK42" s="9"/>
      <c r="AL42" s="9" t="s">
        <v>113</v>
      </c>
      <c r="AM42" s="9"/>
      <c r="AN42" s="9"/>
      <c r="AO42" s="9"/>
      <c r="AP42" s="9"/>
      <c r="AQ42" s="9"/>
      <c r="AR42" s="9"/>
      <c r="AS42" s="9" t="s">
        <v>113</v>
      </c>
      <c r="AT42" s="9" t="s">
        <v>113</v>
      </c>
    </row>
    <row r="43" spans="1:46" x14ac:dyDescent="0.15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X43" s="10"/>
      <c r="Y43" s="36"/>
      <c r="Z43" s="10"/>
      <c r="AA43" s="10"/>
      <c r="AB43" s="10"/>
      <c r="AC43" s="36"/>
      <c r="AD43" s="10"/>
      <c r="AE43" s="10"/>
      <c r="AF43" s="10"/>
      <c r="AG43" s="36"/>
      <c r="AH43" s="10"/>
      <c r="AI43" s="10"/>
      <c r="AJ43" s="10"/>
      <c r="AK43" s="10"/>
      <c r="AL43" s="10" t="s">
        <v>113</v>
      </c>
      <c r="AM43" s="10"/>
      <c r="AN43" s="10"/>
      <c r="AO43" s="10"/>
      <c r="AP43" s="10"/>
      <c r="AQ43" s="10"/>
      <c r="AR43" s="10"/>
      <c r="AS43" s="10" t="s">
        <v>113</v>
      </c>
      <c r="AT43" s="10" t="s">
        <v>113</v>
      </c>
    </row>
    <row r="44" spans="1:46" x14ac:dyDescent="0.15">
      <c r="A44" s="8" t="s">
        <v>41</v>
      </c>
      <c r="B44" s="9"/>
      <c r="C44" s="9"/>
      <c r="D44" s="9"/>
      <c r="E44" s="35">
        <v>24179094</v>
      </c>
      <c r="F44" s="9">
        <v>23269427</v>
      </c>
      <c r="G44" s="9">
        <v>23922846</v>
      </c>
      <c r="H44" s="9">
        <v>23635756</v>
      </c>
      <c r="I44" s="35">
        <v>24247223</v>
      </c>
      <c r="J44" s="9">
        <v>24659807</v>
      </c>
      <c r="K44" s="9">
        <v>49876027</v>
      </c>
      <c r="L44" s="9">
        <v>47784871</v>
      </c>
      <c r="M44" s="35">
        <v>42286761</v>
      </c>
      <c r="N44" s="9">
        <v>38193966</v>
      </c>
      <c r="O44" s="9">
        <v>51321302</v>
      </c>
      <c r="P44" s="9">
        <v>48259499</v>
      </c>
      <c r="Q44" s="35">
        <v>38759694</v>
      </c>
      <c r="R44" s="9">
        <v>37481860</v>
      </c>
      <c r="S44" s="62">
        <v>41012272</v>
      </c>
      <c r="T44" s="9">
        <v>40844678</v>
      </c>
      <c r="U44" s="35">
        <v>44891861</v>
      </c>
      <c r="V44" s="9">
        <v>44653024</v>
      </c>
      <c r="W44" s="9">
        <v>40644465</v>
      </c>
      <c r="X44" s="9">
        <v>38433120</v>
      </c>
      <c r="Y44" s="35">
        <v>36367039</v>
      </c>
      <c r="Z44" s="9">
        <v>31121878.870000001</v>
      </c>
      <c r="AA44" s="9">
        <v>34334621</v>
      </c>
      <c r="AB44" s="9">
        <v>35874792.300000004</v>
      </c>
      <c r="AC44" s="35">
        <v>30578981.787999995</v>
      </c>
      <c r="AD44" s="9">
        <v>30602702.539999999</v>
      </c>
      <c r="AE44" s="9">
        <v>30576703.350000001</v>
      </c>
      <c r="AF44" s="9">
        <v>30167054</v>
      </c>
      <c r="AG44" s="35">
        <v>28988542</v>
      </c>
      <c r="AH44" s="9">
        <v>31199207</v>
      </c>
      <c r="AI44" s="9">
        <v>39687768.189000003</v>
      </c>
      <c r="AJ44" s="9">
        <v>50203436.116000004</v>
      </c>
      <c r="AK44" s="9">
        <v>50450287.563000001</v>
      </c>
      <c r="AL44" s="9">
        <v>50368193.928000003</v>
      </c>
      <c r="AM44" s="9">
        <v>47177772.640000001</v>
      </c>
      <c r="AN44" s="9">
        <v>49042712.415000007</v>
      </c>
      <c r="AO44" s="9">
        <v>50876125</v>
      </c>
      <c r="AP44" s="9">
        <v>53463365</v>
      </c>
      <c r="AQ44" s="9">
        <v>39894420.238000005</v>
      </c>
      <c r="AR44" s="9">
        <v>37972098.157000005</v>
      </c>
      <c r="AS44" s="9">
        <v>36685124.156000003</v>
      </c>
      <c r="AT44" s="9">
        <v>31973197.437000003</v>
      </c>
    </row>
    <row r="45" spans="1:46" x14ac:dyDescent="0.15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>
        <v>5596762.5369999995</v>
      </c>
      <c r="AA45" s="9">
        <v>5509247</v>
      </c>
      <c r="AB45" s="9">
        <v>5207493.7750000004</v>
      </c>
      <c r="AC45" s="35">
        <v>4408126.0259999996</v>
      </c>
      <c r="AD45" s="9">
        <v>4457323.0039999997</v>
      </c>
      <c r="AE45" s="9">
        <v>4505097.6320000002</v>
      </c>
      <c r="AF45" s="9">
        <v>0</v>
      </c>
      <c r="AG45" s="35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</row>
    <row r="46" spans="1:46" x14ac:dyDescent="0.15">
      <c r="A46" s="8" t="s">
        <v>42</v>
      </c>
      <c r="B46" s="9"/>
      <c r="C46" s="9"/>
      <c r="D46" s="9"/>
      <c r="E46" s="35">
        <v>0</v>
      </c>
      <c r="F46" s="9">
        <v>0</v>
      </c>
      <c r="G46" s="9">
        <v>0</v>
      </c>
      <c r="H46" s="9">
        <v>0</v>
      </c>
      <c r="I46" s="35">
        <v>0</v>
      </c>
      <c r="J46" s="9">
        <v>0</v>
      </c>
      <c r="K46" s="9">
        <v>0</v>
      </c>
      <c r="L46" s="9">
        <v>0</v>
      </c>
      <c r="M46" s="35">
        <v>0</v>
      </c>
      <c r="N46" s="9">
        <v>0</v>
      </c>
      <c r="O46" s="9">
        <v>0</v>
      </c>
      <c r="P46" s="9">
        <v>0</v>
      </c>
      <c r="Q46" s="35">
        <v>0</v>
      </c>
      <c r="R46" s="9">
        <v>0</v>
      </c>
      <c r="S46" s="62">
        <v>0</v>
      </c>
      <c r="T46" s="9">
        <v>0</v>
      </c>
      <c r="U46" s="35">
        <v>0</v>
      </c>
      <c r="V46" s="9">
        <v>0</v>
      </c>
      <c r="W46" s="9">
        <v>0</v>
      </c>
      <c r="X46" s="9"/>
      <c r="Y46" s="35">
        <v>0</v>
      </c>
      <c r="Z46" s="9"/>
      <c r="AA46" s="9"/>
      <c r="AB46" s="9">
        <v>0</v>
      </c>
      <c r="AC46" s="35">
        <v>0</v>
      </c>
      <c r="AD46" s="9">
        <v>0</v>
      </c>
      <c r="AE46" s="9">
        <v>0</v>
      </c>
      <c r="AF46" s="9">
        <v>0</v>
      </c>
      <c r="AG46" s="35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  <c r="AT46" s="9">
        <v>0</v>
      </c>
    </row>
    <row r="47" spans="1:46" x14ac:dyDescent="0.15">
      <c r="A47" s="8" t="s">
        <v>43</v>
      </c>
      <c r="B47" s="9"/>
      <c r="C47" s="9"/>
      <c r="D47" s="9"/>
      <c r="E47" s="35">
        <v>97229651</v>
      </c>
      <c r="F47" s="9">
        <v>97228384</v>
      </c>
      <c r="G47" s="9">
        <v>105641927</v>
      </c>
      <c r="H47" s="9">
        <v>126090480</v>
      </c>
      <c r="I47" s="35">
        <v>82150613</v>
      </c>
      <c r="J47" s="9">
        <v>89861729</v>
      </c>
      <c r="K47" s="9">
        <v>52818739</v>
      </c>
      <c r="L47" s="9">
        <v>55033576</v>
      </c>
      <c r="M47" s="35">
        <v>90497590</v>
      </c>
      <c r="N47" s="9">
        <v>90609851</v>
      </c>
      <c r="O47" s="9">
        <v>89738891</v>
      </c>
      <c r="P47" s="9">
        <v>99443075</v>
      </c>
      <c r="Q47" s="35">
        <v>114503911</v>
      </c>
      <c r="R47" s="9">
        <v>115091317</v>
      </c>
      <c r="S47" s="62">
        <v>122425386</v>
      </c>
      <c r="T47" s="9">
        <v>123561279</v>
      </c>
      <c r="U47" s="35">
        <v>130529733</v>
      </c>
      <c r="V47" s="9">
        <v>128598685</v>
      </c>
      <c r="W47" s="9">
        <v>132004263</v>
      </c>
      <c r="X47" s="9">
        <v>133034959</v>
      </c>
      <c r="Y47" s="35">
        <v>130568543</v>
      </c>
      <c r="Z47" s="9">
        <v>131635540.465</v>
      </c>
      <c r="AA47" s="9">
        <v>126384801</v>
      </c>
      <c r="AB47" s="9">
        <v>126281318.80600002</v>
      </c>
      <c r="AC47" s="35">
        <v>124939785.29299998</v>
      </c>
      <c r="AD47" s="9">
        <v>126176002</v>
      </c>
      <c r="AE47" s="9">
        <v>119869569.559</v>
      </c>
      <c r="AF47" s="9">
        <v>122863734.669</v>
      </c>
      <c r="AG47" s="35">
        <v>134633432</v>
      </c>
      <c r="AH47" s="9">
        <v>136602542</v>
      </c>
      <c r="AI47" s="9">
        <v>136674391.08300003</v>
      </c>
      <c r="AJ47" s="9">
        <v>139919235.54800004</v>
      </c>
      <c r="AK47" s="9">
        <v>137239318.56299999</v>
      </c>
      <c r="AL47" s="9">
        <v>138545315.45100001</v>
      </c>
      <c r="AM47" s="9">
        <v>134441965.94299999</v>
      </c>
      <c r="AN47" s="9">
        <v>130292112.97100002</v>
      </c>
      <c r="AO47" s="9">
        <v>156091870</v>
      </c>
      <c r="AP47" s="9">
        <v>165370781</v>
      </c>
      <c r="AQ47" s="9">
        <v>123424384.2731497</v>
      </c>
      <c r="AR47" s="9">
        <v>127270699.42714965</v>
      </c>
      <c r="AS47" s="9">
        <v>158141457.52214968</v>
      </c>
      <c r="AT47" s="9">
        <v>169585899.35014969</v>
      </c>
    </row>
    <row r="48" spans="1:46" x14ac:dyDescent="0.15">
      <c r="A48" s="8" t="s">
        <v>44</v>
      </c>
      <c r="B48" s="9"/>
      <c r="C48" s="9"/>
      <c r="D48" s="9"/>
      <c r="E48" s="35">
        <v>0</v>
      </c>
      <c r="F48" s="9">
        <v>0</v>
      </c>
      <c r="G48" s="9">
        <v>0</v>
      </c>
      <c r="H48" s="9">
        <v>37574</v>
      </c>
      <c r="I48" s="35">
        <v>35408</v>
      </c>
      <c r="J48" s="9">
        <v>513668</v>
      </c>
      <c r="K48" s="9">
        <v>497677</v>
      </c>
      <c r="L48" s="9">
        <v>1418934</v>
      </c>
      <c r="M48" s="35">
        <v>2466409</v>
      </c>
      <c r="N48" s="9">
        <v>2791449</v>
      </c>
      <c r="O48" s="9">
        <v>2536040</v>
      </c>
      <c r="P48" s="9">
        <v>2536684</v>
      </c>
      <c r="Q48" s="35">
        <v>3197041</v>
      </c>
      <c r="R48" s="9">
        <v>3307576</v>
      </c>
      <c r="S48" s="62">
        <v>2983205</v>
      </c>
      <c r="T48" s="9">
        <v>2028392</v>
      </c>
      <c r="U48" s="35">
        <v>4226368</v>
      </c>
      <c r="V48" s="9">
        <v>5058774</v>
      </c>
      <c r="W48" s="9">
        <v>6598666</v>
      </c>
      <c r="X48" s="9">
        <v>5850488</v>
      </c>
      <c r="Y48" s="35">
        <v>3764729</v>
      </c>
      <c r="Z48" s="9">
        <v>3783622.2055000002</v>
      </c>
      <c r="AA48" s="9">
        <v>4336574</v>
      </c>
      <c r="AB48" s="9">
        <v>4678715.3165000007</v>
      </c>
      <c r="AC48" s="35">
        <v>4202455.5854999991</v>
      </c>
      <c r="AD48" s="9">
        <v>4011312.4005000005</v>
      </c>
      <c r="AE48" s="9">
        <v>3687352.0529999994</v>
      </c>
      <c r="AF48" s="9">
        <v>4147358.3003503215</v>
      </c>
      <c r="AG48" s="35">
        <v>3653594</v>
      </c>
      <c r="AH48" s="9">
        <v>3672193</v>
      </c>
      <c r="AI48" s="9">
        <v>3655651.6928503225</v>
      </c>
      <c r="AJ48" s="9">
        <v>3473044.3073503226</v>
      </c>
      <c r="AK48" s="9">
        <v>3629212.4778503221</v>
      </c>
      <c r="AL48" s="9">
        <v>3845373.9933503233</v>
      </c>
      <c r="AM48" s="9">
        <v>3814387.065350323</v>
      </c>
      <c r="AN48" s="9">
        <v>3852508.7533503231</v>
      </c>
      <c r="AO48" s="9">
        <v>3875525</v>
      </c>
      <c r="AP48" s="9">
        <v>3932115</v>
      </c>
      <c r="AQ48" s="9">
        <v>3924731.4538503233</v>
      </c>
      <c r="AR48" s="9">
        <v>4192089.7278503217</v>
      </c>
      <c r="AS48" s="9">
        <v>6930173.0828503221</v>
      </c>
      <c r="AT48" s="9">
        <v>6927271.1673503239</v>
      </c>
    </row>
    <row r="49" spans="1:46" x14ac:dyDescent="0.15">
      <c r="A49" s="8" t="s">
        <v>49</v>
      </c>
      <c r="B49" s="9"/>
      <c r="C49" s="9"/>
      <c r="D49" s="9"/>
      <c r="E49" s="35">
        <v>61039</v>
      </c>
      <c r="F49" s="9">
        <v>61039</v>
      </c>
      <c r="G49" s="9">
        <v>61039</v>
      </c>
      <c r="H49" s="9">
        <v>61039</v>
      </c>
      <c r="I49" s="35">
        <v>0</v>
      </c>
      <c r="J49" s="9">
        <v>0</v>
      </c>
      <c r="K49" s="9">
        <v>0</v>
      </c>
      <c r="L49" s="9">
        <v>0</v>
      </c>
      <c r="M49" s="35">
        <v>0</v>
      </c>
      <c r="N49" s="9">
        <v>0</v>
      </c>
      <c r="O49" s="9">
        <v>0</v>
      </c>
      <c r="P49" s="9">
        <v>0</v>
      </c>
      <c r="Q49" s="35">
        <v>0</v>
      </c>
      <c r="R49" s="9">
        <v>0</v>
      </c>
      <c r="S49" s="62">
        <v>0</v>
      </c>
      <c r="T49" s="9">
        <v>0</v>
      </c>
      <c r="U49" s="35">
        <v>0</v>
      </c>
      <c r="V49" s="9">
        <v>0</v>
      </c>
      <c r="W49" s="9">
        <v>0</v>
      </c>
      <c r="X49" s="9"/>
      <c r="Y49" s="35">
        <v>0</v>
      </c>
      <c r="Z49" s="9"/>
      <c r="AA49" s="9"/>
      <c r="AB49" s="9">
        <v>36039.849000000002</v>
      </c>
      <c r="AC49" s="35">
        <v>128133.43399999999</v>
      </c>
      <c r="AD49" s="9">
        <v>36039.148999999998</v>
      </c>
      <c r="AE49" s="9">
        <v>36039.148999999998</v>
      </c>
      <c r="AF49" s="9">
        <v>36039.148999999998</v>
      </c>
      <c r="AG49" s="35">
        <v>0</v>
      </c>
      <c r="AH49" s="9">
        <v>0</v>
      </c>
      <c r="AI49" s="9">
        <v>0</v>
      </c>
      <c r="AJ49" s="9">
        <v>0.47500000000582077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</row>
    <row r="50" spans="1:46" x14ac:dyDescent="0.15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/>
      <c r="AB50" s="9"/>
      <c r="AC50" s="35"/>
      <c r="AD50" s="9"/>
      <c r="AE50" s="9"/>
      <c r="AF50" s="9"/>
      <c r="AG50" s="35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</row>
    <row r="51" spans="1:46" x14ac:dyDescent="0.15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0</v>
      </c>
      <c r="R51" s="9">
        <v>0</v>
      </c>
      <c r="S51" s="62">
        <v>0</v>
      </c>
      <c r="T51" s="9">
        <v>0</v>
      </c>
      <c r="U51" s="35">
        <v>0</v>
      </c>
      <c r="V51" s="9">
        <v>0</v>
      </c>
      <c r="W51" s="9">
        <v>0</v>
      </c>
      <c r="X51" s="9"/>
      <c r="Y51" s="35">
        <v>0</v>
      </c>
      <c r="Z51" s="9"/>
      <c r="AA51" s="9"/>
      <c r="AB51" s="9"/>
      <c r="AC51" s="35"/>
      <c r="AD51" s="9"/>
      <c r="AE51" s="9"/>
      <c r="AF51" s="9"/>
      <c r="AG51" s="35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  <c r="AT51" s="9">
        <v>0</v>
      </c>
    </row>
    <row r="52" spans="1:46" x14ac:dyDescent="0.15">
      <c r="A52" s="15" t="s">
        <v>50</v>
      </c>
      <c r="B52" s="16"/>
      <c r="C52" s="16"/>
      <c r="D52" s="16"/>
      <c r="E52" s="16">
        <v>121469784</v>
      </c>
      <c r="F52" s="16">
        <v>120558850</v>
      </c>
      <c r="G52" s="16">
        <v>129625812</v>
      </c>
      <c r="H52" s="16">
        <v>149824849</v>
      </c>
      <c r="I52" s="16">
        <v>106433244</v>
      </c>
      <c r="J52" s="16">
        <v>115035204</v>
      </c>
      <c r="K52" s="16">
        <v>103192443</v>
      </c>
      <c r="L52" s="16">
        <v>104237381</v>
      </c>
      <c r="M52" s="16">
        <v>135250760</v>
      </c>
      <c r="N52" s="16">
        <v>131595266</v>
      </c>
      <c r="O52" s="16">
        <v>143596233</v>
      </c>
      <c r="P52" s="16">
        <v>150239258</v>
      </c>
      <c r="Q52" s="16">
        <v>156460646</v>
      </c>
      <c r="R52" s="16">
        <v>155880753</v>
      </c>
      <c r="S52" s="63">
        <v>166420863</v>
      </c>
      <c r="T52" s="16">
        <v>166434349</v>
      </c>
      <c r="U52" s="16">
        <v>179647962</v>
      </c>
      <c r="V52" s="16">
        <v>178310483</v>
      </c>
      <c r="W52" s="16">
        <v>179247394</v>
      </c>
      <c r="X52" s="16">
        <v>177318567</v>
      </c>
      <c r="Y52" s="16">
        <v>170700311</v>
      </c>
      <c r="Z52" s="16">
        <f>SUM(Z44:Z51)</f>
        <v>172137804.07750002</v>
      </c>
      <c r="AA52" s="16">
        <f>SUM(AA44:AA51)</f>
        <v>170565243</v>
      </c>
      <c r="AB52" s="16">
        <f>SUM(AB44:AB51)</f>
        <v>172078360.04650006</v>
      </c>
      <c r="AC52" s="16">
        <f t="shared" ref="AC52:AD52" si="4">SUM(AC44:AC51)</f>
        <v>164257482.12649998</v>
      </c>
      <c r="AD52" s="16">
        <f t="shared" si="4"/>
        <v>165283379.09349999</v>
      </c>
      <c r="AE52" s="16">
        <v>158674761.743</v>
      </c>
      <c r="AF52" s="16">
        <v>157214186.1183503</v>
      </c>
      <c r="AG52" s="16">
        <v>167275568</v>
      </c>
      <c r="AH52" s="16">
        <v>171473942</v>
      </c>
      <c r="AI52" s="16">
        <v>180017810.96485037</v>
      </c>
      <c r="AJ52" s="16">
        <v>193595716.44635037</v>
      </c>
      <c r="AK52" s="16">
        <v>191318818.60385031</v>
      </c>
      <c r="AL52" s="16">
        <v>192758883.37235034</v>
      </c>
      <c r="AM52" s="16">
        <v>185434125.64835033</v>
      </c>
      <c r="AN52" s="16">
        <v>183187334.13935035</v>
      </c>
      <c r="AO52" s="16">
        <v>210843520</v>
      </c>
      <c r="AP52" s="16">
        <v>222766261</v>
      </c>
      <c r="AQ52" s="16">
        <v>167243535.96500003</v>
      </c>
      <c r="AR52" s="16">
        <v>169434887.31199998</v>
      </c>
      <c r="AS52" s="16">
        <v>201756754.76100004</v>
      </c>
      <c r="AT52" s="16">
        <v>208486367.95450002</v>
      </c>
    </row>
    <row r="53" spans="1:46" x14ac:dyDescent="0.15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/>
      <c r="AC53" s="35"/>
      <c r="AD53" s="9"/>
      <c r="AE53" s="9"/>
      <c r="AF53" s="9"/>
      <c r="AG53" s="35"/>
      <c r="AH53" s="9"/>
      <c r="AI53" s="9"/>
      <c r="AJ53" s="9"/>
      <c r="AK53" s="9"/>
      <c r="AL53" s="9" t="s">
        <v>113</v>
      </c>
      <c r="AM53" s="9"/>
      <c r="AN53" s="9"/>
      <c r="AO53" s="9"/>
      <c r="AP53" s="9"/>
      <c r="AQ53" s="9"/>
      <c r="AR53" s="9"/>
      <c r="AS53" s="9" t="s">
        <v>113</v>
      </c>
      <c r="AT53" s="9" t="s">
        <v>113</v>
      </c>
    </row>
    <row r="54" spans="1:46" x14ac:dyDescent="0.15">
      <c r="A54" s="6" t="s">
        <v>51</v>
      </c>
      <c r="B54" s="10"/>
      <c r="C54" s="10"/>
      <c r="D54" s="10"/>
      <c r="E54" s="36"/>
      <c r="F54" s="10"/>
      <c r="G54" s="10"/>
      <c r="H54" s="10"/>
      <c r="I54" s="36"/>
      <c r="J54" s="10"/>
      <c r="K54" s="10"/>
      <c r="L54" s="10"/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X54" s="10"/>
      <c r="Y54" s="36"/>
      <c r="Z54" s="10"/>
      <c r="AA54" s="10"/>
      <c r="AB54" s="10"/>
      <c r="AC54" s="36"/>
      <c r="AD54" s="10"/>
      <c r="AE54" s="10"/>
      <c r="AF54" s="10"/>
      <c r="AG54" s="36"/>
      <c r="AH54" s="10"/>
      <c r="AI54" s="10"/>
      <c r="AJ54" s="10"/>
      <c r="AK54" s="10"/>
      <c r="AL54" s="10" t="s">
        <v>113</v>
      </c>
      <c r="AM54" s="10"/>
      <c r="AN54" s="10"/>
      <c r="AO54" s="10"/>
      <c r="AP54" s="10"/>
      <c r="AQ54" s="10"/>
      <c r="AR54" s="10"/>
      <c r="AS54" s="10" t="s">
        <v>113</v>
      </c>
      <c r="AT54" s="10" t="s">
        <v>113</v>
      </c>
    </row>
    <row r="55" spans="1:46" x14ac:dyDescent="0.15">
      <c r="A55" s="8" t="s">
        <v>52</v>
      </c>
      <c r="B55" s="9"/>
      <c r="C55" s="9"/>
      <c r="D55" s="9"/>
      <c r="E55" s="35">
        <v>23410105</v>
      </c>
      <c r="F55" s="9">
        <v>23410105</v>
      </c>
      <c r="G55" s="9">
        <v>23410105</v>
      </c>
      <c r="H55" s="9">
        <v>23410105</v>
      </c>
      <c r="I55" s="35">
        <v>40881822</v>
      </c>
      <c r="J55" s="9">
        <v>40881822</v>
      </c>
      <c r="K55" s="9">
        <v>73882287</v>
      </c>
      <c r="L55" s="9">
        <v>73882287</v>
      </c>
      <c r="M55" s="35">
        <v>87882287</v>
      </c>
      <c r="N55" s="9">
        <v>87882287</v>
      </c>
      <c r="O55" s="9">
        <v>87882288</v>
      </c>
      <c r="P55" s="9">
        <v>87882287</v>
      </c>
      <c r="Q55" s="35">
        <v>87882287</v>
      </c>
      <c r="R55" s="9">
        <v>87882287</v>
      </c>
      <c r="S55" s="62">
        <v>87882287</v>
      </c>
      <c r="T55" s="9">
        <v>87882287</v>
      </c>
      <c r="U55" s="35">
        <v>87882287</v>
      </c>
      <c r="V55" s="9">
        <v>87882287</v>
      </c>
      <c r="W55" s="9">
        <v>87882287</v>
      </c>
      <c r="X55" s="9">
        <v>87882287</v>
      </c>
      <c r="Y55" s="35">
        <v>87882287</v>
      </c>
      <c r="Z55" s="9">
        <v>87882287.275000006</v>
      </c>
      <c r="AA55" s="9">
        <v>87882287.275000006</v>
      </c>
      <c r="AB55" s="9">
        <v>87882287.275000006</v>
      </c>
      <c r="AC55" s="35">
        <v>87882287.275000006</v>
      </c>
      <c r="AD55" s="9">
        <v>87882287.275000006</v>
      </c>
      <c r="AE55" s="9">
        <v>87882287.275000006</v>
      </c>
      <c r="AF55" s="9">
        <v>87882287.489999995</v>
      </c>
      <c r="AG55" s="35">
        <v>87882287</v>
      </c>
      <c r="AH55" s="9">
        <v>87882289</v>
      </c>
      <c r="AI55" s="9">
        <v>87882287.275000006</v>
      </c>
      <c r="AJ55" s="9">
        <v>87882287.275000006</v>
      </c>
      <c r="AK55" s="9">
        <v>87882287.275000021</v>
      </c>
      <c r="AL55" s="9">
        <v>87882287.275000021</v>
      </c>
      <c r="AM55" s="9">
        <v>87882287.275000006</v>
      </c>
      <c r="AN55" s="9">
        <v>87882287.275000006</v>
      </c>
      <c r="AO55" s="9">
        <v>87882287</v>
      </c>
      <c r="AP55" s="9">
        <v>87882287</v>
      </c>
      <c r="AQ55" s="9">
        <v>124974256.18899998</v>
      </c>
      <c r="AR55" s="9">
        <v>124974256.18899998</v>
      </c>
      <c r="AS55" s="9">
        <v>124974256.18899998</v>
      </c>
      <c r="AT55" s="9">
        <v>124974256.18899998</v>
      </c>
    </row>
    <row r="56" spans="1:46" x14ac:dyDescent="0.15">
      <c r="A56" s="8" t="s">
        <v>53</v>
      </c>
      <c r="B56" s="9"/>
      <c r="C56" s="9"/>
      <c r="D56" s="9"/>
      <c r="E56" s="35">
        <v>17882557</v>
      </c>
      <c r="F56" s="9">
        <v>17763341</v>
      </c>
      <c r="G56" s="9">
        <v>18441386</v>
      </c>
      <c r="H56" s="9">
        <v>29960384</v>
      </c>
      <c r="I56" s="35">
        <v>17429052</v>
      </c>
      <c r="J56" s="9">
        <v>18127323</v>
      </c>
      <c r="K56" s="9">
        <v>14893398</v>
      </c>
      <c r="L56" s="9">
        <v>15567853</v>
      </c>
      <c r="M56" s="35">
        <v>8682234</v>
      </c>
      <c r="N56" s="9">
        <v>9399932</v>
      </c>
      <c r="O56" s="9">
        <v>10201708</v>
      </c>
      <c r="P56" s="9">
        <v>10879634</v>
      </c>
      <c r="Q56" s="35">
        <v>11187333</v>
      </c>
      <c r="R56" s="9">
        <v>10622588</v>
      </c>
      <c r="S56" s="62">
        <v>10652771</v>
      </c>
      <c r="T56" s="9">
        <v>10136491</v>
      </c>
      <c r="U56" s="35">
        <v>14424380</v>
      </c>
      <c r="V56" s="9">
        <v>13351809</v>
      </c>
      <c r="W56" s="9">
        <v>14431759</v>
      </c>
      <c r="X56" s="9">
        <v>14177087</v>
      </c>
      <c r="Y56" s="35">
        <v>17562145</v>
      </c>
      <c r="Z56" s="9">
        <v>17035522.932869438</v>
      </c>
      <c r="AA56" s="9">
        <v>17132936</v>
      </c>
      <c r="AB56" s="9">
        <v>16453054.840039439</v>
      </c>
      <c r="AC56" s="35">
        <v>17778543.016389437</v>
      </c>
      <c r="AD56" s="9">
        <v>17790407.882219445</v>
      </c>
      <c r="AE56" s="9">
        <v>17669054</v>
      </c>
      <c r="AF56" s="9">
        <v>17528752</v>
      </c>
      <c r="AG56" s="35">
        <v>18870237</v>
      </c>
      <c r="AH56" s="9">
        <v>18675109</v>
      </c>
      <c r="AI56" s="9">
        <v>18795780.971445691</v>
      </c>
      <c r="AJ56" s="9">
        <v>19588385.755445693</v>
      </c>
      <c r="AK56" s="9">
        <v>19726116.250285696</v>
      </c>
      <c r="AL56" s="9">
        <v>19103444.336755697</v>
      </c>
      <c r="AM56" s="9">
        <v>18887180.233755697</v>
      </c>
      <c r="AN56" s="9">
        <v>18045722.928545687</v>
      </c>
      <c r="AO56" s="9">
        <v>18227006</v>
      </c>
      <c r="AP56" s="9">
        <v>17276316</v>
      </c>
      <c r="AQ56" s="9">
        <v>16247755.851865685</v>
      </c>
      <c r="AR56" s="9">
        <v>15855987.982865684</v>
      </c>
      <c r="AS56" s="9">
        <v>14451983.774375685</v>
      </c>
      <c r="AT56" s="9">
        <v>15136954.117885686</v>
      </c>
    </row>
    <row r="57" spans="1:46" x14ac:dyDescent="0.15">
      <c r="A57" s="8" t="s">
        <v>54</v>
      </c>
      <c r="B57" s="9"/>
      <c r="C57" s="9"/>
      <c r="D57" s="9"/>
      <c r="E57" s="35">
        <v>326422</v>
      </c>
      <c r="F57" s="9">
        <v>213502</v>
      </c>
      <c r="G57" s="9">
        <v>210560</v>
      </c>
      <c r="H57" s="9">
        <v>259843</v>
      </c>
      <c r="I57" s="35">
        <v>13934</v>
      </c>
      <c r="J57" s="9">
        <v>13934</v>
      </c>
      <c r="K57" s="9">
        <v>27498</v>
      </c>
      <c r="L57" s="9">
        <v>30971</v>
      </c>
      <c r="M57" s="35">
        <v>24661</v>
      </c>
      <c r="N57" s="9">
        <v>25749</v>
      </c>
      <c r="O57" s="9">
        <v>25655</v>
      </c>
      <c r="P57" s="9">
        <v>33169</v>
      </c>
      <c r="Q57" s="35">
        <v>44746</v>
      </c>
      <c r="R57" s="9">
        <v>50326</v>
      </c>
      <c r="S57" s="62">
        <v>24560</v>
      </c>
      <c r="T57" s="9">
        <v>19356</v>
      </c>
      <c r="U57" s="35">
        <v>-8093</v>
      </c>
      <c r="V57" s="9">
        <v>4242</v>
      </c>
      <c r="W57" s="9">
        <v>3303</v>
      </c>
      <c r="X57" s="9">
        <v>-38426</v>
      </c>
      <c r="Y57" s="35">
        <v>-54872</v>
      </c>
      <c r="Z57" s="9">
        <v>9.9999998928979039E-4</v>
      </c>
      <c r="AA57" s="9">
        <v>9.9999998928979039E-4</v>
      </c>
      <c r="AB57" s="9">
        <v>9.9999998928979039E-4</v>
      </c>
      <c r="AC57" s="35">
        <v>9.9999998928979039E-4</v>
      </c>
      <c r="AD57" s="9">
        <v>9.9999998928979039E-4</v>
      </c>
      <c r="AE57" s="9">
        <v>9.9999998928979039E-4</v>
      </c>
      <c r="AF57" s="9">
        <v>9.9999998928979039E-4</v>
      </c>
      <c r="AG57" s="35">
        <v>9.9999998928979039E-4</v>
      </c>
      <c r="AH57" s="9">
        <v>9.9999998928979039E-4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/>
      <c r="AP57" s="9">
        <v>0</v>
      </c>
      <c r="AQ57" s="9">
        <v>0</v>
      </c>
      <c r="AR57" s="9">
        <v>0</v>
      </c>
      <c r="AS57" s="9">
        <v>0</v>
      </c>
      <c r="AT57" s="9">
        <v>0</v>
      </c>
    </row>
    <row r="58" spans="1:46" x14ac:dyDescent="0.15">
      <c r="A58" s="15" t="s">
        <v>55</v>
      </c>
      <c r="B58" s="16"/>
      <c r="C58" s="16"/>
      <c r="D58" s="16"/>
      <c r="E58" s="16">
        <v>41619084</v>
      </c>
      <c r="F58" s="16">
        <v>41386948</v>
      </c>
      <c r="G58" s="16">
        <v>42062051</v>
      </c>
      <c r="H58" s="16">
        <v>53630332</v>
      </c>
      <c r="I58" s="16">
        <v>58324808</v>
      </c>
      <c r="J58" s="16">
        <v>59023079</v>
      </c>
      <c r="K58" s="16">
        <v>88803183</v>
      </c>
      <c r="L58" s="16">
        <v>89481111</v>
      </c>
      <c r="M58" s="16">
        <v>96589182</v>
      </c>
      <c r="N58" s="16">
        <v>97307968</v>
      </c>
      <c r="O58" s="16">
        <v>98109651</v>
      </c>
      <c r="P58" s="16">
        <v>98795090</v>
      </c>
      <c r="Q58" s="16">
        <v>99114366</v>
      </c>
      <c r="R58" s="16">
        <v>98555201</v>
      </c>
      <c r="S58" s="63">
        <v>98559618</v>
      </c>
      <c r="T58" s="16">
        <v>98038134</v>
      </c>
      <c r="U58" s="16">
        <v>102298574</v>
      </c>
      <c r="V58" s="16">
        <v>101238338</v>
      </c>
      <c r="W58" s="16">
        <v>102317349</v>
      </c>
      <c r="X58" s="16">
        <v>102020948</v>
      </c>
      <c r="Y58" s="16">
        <v>105389560</v>
      </c>
      <c r="Z58" s="16">
        <f>SUM(Z55:Z57)</f>
        <v>104917810.20886944</v>
      </c>
      <c r="AA58" s="16">
        <f>SUM(AA55:AA57)</f>
        <v>105015223.27600001</v>
      </c>
      <c r="AB58" s="16">
        <f>SUM(AB55:AB57)</f>
        <v>104335342.11603944</v>
      </c>
      <c r="AC58" s="16">
        <f t="shared" ref="AC58:AD58" si="5">SUM(AC55:AC57)</f>
        <v>105660830.29238944</v>
      </c>
      <c r="AD58" s="16">
        <f t="shared" si="5"/>
        <v>105672695.15821946</v>
      </c>
      <c r="AE58" s="16">
        <v>105551341.27600001</v>
      </c>
      <c r="AF58" s="16">
        <v>105411039.491</v>
      </c>
      <c r="AG58" s="16">
        <v>106752524.001</v>
      </c>
      <c r="AH58" s="16">
        <v>106557398.001</v>
      </c>
      <c r="AI58" s="16">
        <v>106678068.2464457</v>
      </c>
      <c r="AJ58" s="16">
        <v>107470673.03044569</v>
      </c>
      <c r="AK58" s="16">
        <v>107608403.52528572</v>
      </c>
      <c r="AL58" s="16">
        <v>106985731.61175571</v>
      </c>
      <c r="AM58" s="16">
        <v>106769467.5087557</v>
      </c>
      <c r="AN58" s="16">
        <v>105928010.20354569</v>
      </c>
      <c r="AO58" s="16">
        <v>106109293</v>
      </c>
      <c r="AP58" s="16">
        <v>105158603</v>
      </c>
      <c r="AQ58" s="16">
        <v>141222012.04086566</v>
      </c>
      <c r="AR58" s="16">
        <v>140830244.17186567</v>
      </c>
      <c r="AS58" s="16">
        <v>139426239.96337566</v>
      </c>
      <c r="AT58" s="16">
        <v>140111210.30688566</v>
      </c>
    </row>
    <row r="59" spans="1:46" x14ac:dyDescent="0.15">
      <c r="A59" s="8" t="s">
        <v>56</v>
      </c>
      <c r="B59" s="9"/>
      <c r="C59" s="9"/>
      <c r="D59" s="9"/>
      <c r="E59" s="35">
        <v>18610</v>
      </c>
      <c r="F59" s="9">
        <v>18611</v>
      </c>
      <c r="G59" s="9">
        <v>-109858</v>
      </c>
      <c r="H59" s="9">
        <v>-219957</v>
      </c>
      <c r="I59" s="35">
        <v>-2</v>
      </c>
      <c r="J59" s="9">
        <v>-1664</v>
      </c>
      <c r="K59" s="9">
        <v>-1635</v>
      </c>
      <c r="L59" s="9">
        <v>-1635</v>
      </c>
      <c r="M59" s="35">
        <v>-1636</v>
      </c>
      <c r="N59" s="9">
        <v>-1639</v>
      </c>
      <c r="O59" s="9">
        <v>-1639</v>
      </c>
      <c r="P59" s="9">
        <v>-1639</v>
      </c>
      <c r="Q59" s="35">
        <v>-1647</v>
      </c>
      <c r="R59" s="9">
        <v>-1647</v>
      </c>
      <c r="S59" s="62">
        <v>-1647</v>
      </c>
      <c r="T59" s="9">
        <v>-1647</v>
      </c>
      <c r="U59" s="35">
        <v>-1645</v>
      </c>
      <c r="V59" s="9">
        <v>-1644.6263837658132</v>
      </c>
      <c r="W59" s="9">
        <v>-1645.5996594901012</v>
      </c>
      <c r="X59" s="9">
        <v>-1645.6414036658011</v>
      </c>
      <c r="Y59" s="35">
        <v>-1694.3896715942619</v>
      </c>
      <c r="Z59" s="9">
        <v>-1769.0209932425698</v>
      </c>
      <c r="AA59" s="9">
        <v>-1840</v>
      </c>
      <c r="AB59" s="9">
        <v>-1732.9293236847</v>
      </c>
      <c r="AC59" s="35">
        <v>-1783.4158148235026</v>
      </c>
      <c r="AD59" s="9">
        <v>-1882.4073090788575</v>
      </c>
      <c r="AE59" s="9">
        <v>-3782</v>
      </c>
      <c r="AF59" s="9">
        <v>-2050</v>
      </c>
      <c r="AG59" s="35">
        <v>-2135</v>
      </c>
      <c r="AH59" s="9">
        <v>-2224</v>
      </c>
      <c r="AI59" s="9">
        <v>-2315.0638435745504</v>
      </c>
      <c r="AJ59" s="9">
        <v>-2371.4227320155842</v>
      </c>
      <c r="AK59" s="9">
        <v>141.10005669305457</v>
      </c>
      <c r="AL59" s="9">
        <v>139.78656735810833</v>
      </c>
      <c r="AM59" s="9">
        <v>139.14605986442979</v>
      </c>
      <c r="AN59" s="9">
        <v>110.16313067601365</v>
      </c>
      <c r="AO59" s="9">
        <v>-240</v>
      </c>
      <c r="AP59" s="9">
        <v>-2606</v>
      </c>
      <c r="AQ59" s="9">
        <v>-2605.4312100353545</v>
      </c>
      <c r="AR59" s="9">
        <v>-2606.0894284247497</v>
      </c>
      <c r="AS59" s="9">
        <v>-2607.7587610632113</v>
      </c>
      <c r="AT59" s="9">
        <v>-2609.3408124869379</v>
      </c>
    </row>
    <row r="60" spans="1:46" x14ac:dyDescent="0.15">
      <c r="A60" s="15" t="s">
        <v>57</v>
      </c>
      <c r="B60" s="16"/>
      <c r="C60" s="16"/>
      <c r="D60" s="16"/>
      <c r="E60" s="16">
        <v>41637694</v>
      </c>
      <c r="F60" s="16">
        <v>41405559</v>
      </c>
      <c r="G60" s="16">
        <v>41952193</v>
      </c>
      <c r="H60" s="16">
        <v>53410375</v>
      </c>
      <c r="I60" s="16">
        <v>58324806</v>
      </c>
      <c r="J60" s="16">
        <v>59021415</v>
      </c>
      <c r="K60" s="16">
        <v>88801548</v>
      </c>
      <c r="L60" s="16">
        <v>89479476</v>
      </c>
      <c r="M60" s="16">
        <v>96587546</v>
      </c>
      <c r="N60" s="16">
        <v>97306329</v>
      </c>
      <c r="O60" s="16">
        <v>98108012</v>
      </c>
      <c r="P60" s="16">
        <v>98793451</v>
      </c>
      <c r="Q60" s="16">
        <v>99112719</v>
      </c>
      <c r="R60" s="16">
        <v>98553554</v>
      </c>
      <c r="S60" s="63">
        <v>98557971</v>
      </c>
      <c r="T60" s="16">
        <v>98036487</v>
      </c>
      <c r="U60" s="16">
        <v>102296929</v>
      </c>
      <c r="V60" s="16">
        <v>101236693.37361623</v>
      </c>
      <c r="W60" s="16">
        <v>102315703.40034051</v>
      </c>
      <c r="X60" s="16">
        <v>102019302.35859634</v>
      </c>
      <c r="Y60" s="16">
        <v>105387865.61032841</v>
      </c>
      <c r="Z60" s="16">
        <f>Z58+Z59</f>
        <v>104916041.18787619</v>
      </c>
      <c r="AA60" s="16">
        <f>AA58+AA59</f>
        <v>105013383.27600001</v>
      </c>
      <c r="AB60" s="16">
        <f>AB58+AB59</f>
        <v>104333609.18671575</v>
      </c>
      <c r="AC60" s="16">
        <f t="shared" ref="AC60:AD60" si="6">AC58+AC59</f>
        <v>105659046.87657462</v>
      </c>
      <c r="AD60" s="16">
        <f t="shared" si="6"/>
        <v>105670812.75091037</v>
      </c>
      <c r="AE60" s="16">
        <v>105547559.27600001</v>
      </c>
      <c r="AF60" s="16">
        <v>105408989.491</v>
      </c>
      <c r="AG60" s="16">
        <v>106750389.001</v>
      </c>
      <c r="AH60" s="16">
        <v>106555174.001</v>
      </c>
      <c r="AI60" s="16">
        <v>106675753.18260212</v>
      </c>
      <c r="AJ60" s="16">
        <v>107468301.60771368</v>
      </c>
      <c r="AK60" s="16">
        <v>107608544.62534241</v>
      </c>
      <c r="AL60" s="16">
        <v>106985871.39832307</v>
      </c>
      <c r="AM60" s="16">
        <v>106769606.65481557</v>
      </c>
      <c r="AN60" s="16">
        <v>105928120.36667636</v>
      </c>
      <c r="AO60" s="16">
        <v>106109053</v>
      </c>
      <c r="AP60" s="16">
        <v>105155997</v>
      </c>
      <c r="AQ60" s="16">
        <v>141219406.60965562</v>
      </c>
      <c r="AR60" s="16">
        <v>140827638.08243725</v>
      </c>
      <c r="AS60" s="16">
        <v>139423632.20461458</v>
      </c>
      <c r="AT60" s="16">
        <v>140108600.96607319</v>
      </c>
    </row>
    <row r="61" spans="1:46" x14ac:dyDescent="0.15">
      <c r="A61" s="15" t="s">
        <v>58</v>
      </c>
      <c r="B61" s="16"/>
      <c r="C61" s="16"/>
      <c r="D61" s="16"/>
      <c r="E61" s="16">
        <v>188613660</v>
      </c>
      <c r="F61" s="16">
        <v>181169275</v>
      </c>
      <c r="G61" s="16">
        <v>202220527</v>
      </c>
      <c r="H61" s="16">
        <v>232395925</v>
      </c>
      <c r="I61" s="16">
        <v>287281094</v>
      </c>
      <c r="J61" s="16">
        <v>303786348</v>
      </c>
      <c r="K61" s="16">
        <v>299990037</v>
      </c>
      <c r="L61" s="16">
        <v>292763248</v>
      </c>
      <c r="M61" s="16">
        <v>265335095</v>
      </c>
      <c r="N61" s="16">
        <v>268382775</v>
      </c>
      <c r="O61" s="16">
        <v>268507854</v>
      </c>
      <c r="P61" s="16">
        <v>270831835</v>
      </c>
      <c r="Q61" s="16">
        <v>291047296</v>
      </c>
      <c r="R61" s="16">
        <v>294997679</v>
      </c>
      <c r="S61" s="63">
        <v>300231847</v>
      </c>
      <c r="T61" s="16">
        <v>297965175</v>
      </c>
      <c r="U61" s="16">
        <v>306421086</v>
      </c>
      <c r="V61" s="16">
        <v>310247400.37361622</v>
      </c>
      <c r="W61" s="16">
        <v>309379411.4003405</v>
      </c>
      <c r="X61" s="16">
        <v>299978983.35859632</v>
      </c>
      <c r="Y61" s="16">
        <v>303201997.61032844</v>
      </c>
      <c r="Z61" s="16">
        <f>Z41+Z52+Z60</f>
        <v>303360528.79037619</v>
      </c>
      <c r="AA61" s="16">
        <f>AA41+AA52+AA60</f>
        <v>297574420.27600002</v>
      </c>
      <c r="AB61" s="16">
        <f>AB41+AB52+AB60</f>
        <v>294194134.07717633</v>
      </c>
      <c r="AC61" s="16">
        <f t="shared" ref="AC61:AD61" si="7">AC41+AC52+AC60</f>
        <v>299050236.55768514</v>
      </c>
      <c r="AD61" s="16">
        <f t="shared" si="7"/>
        <v>297222973.9501909</v>
      </c>
      <c r="AE61" s="16">
        <v>291073418.47578055</v>
      </c>
      <c r="AF61" s="16">
        <v>291395705.36813086</v>
      </c>
      <c r="AG61" s="16">
        <v>304213372.00099999</v>
      </c>
      <c r="AH61" s="16">
        <v>302620920.00099999</v>
      </c>
      <c r="AI61" s="16">
        <v>311013951.69418305</v>
      </c>
      <c r="AJ61" s="16">
        <v>320275347.65979463</v>
      </c>
      <c r="AK61" s="16">
        <v>325780460.87308329</v>
      </c>
      <c r="AL61" s="16">
        <v>324994340.42109394</v>
      </c>
      <c r="AM61" s="16">
        <v>330884523.49458647</v>
      </c>
      <c r="AN61" s="16">
        <v>326215120.56976724</v>
      </c>
      <c r="AO61" s="16">
        <v>338924632</v>
      </c>
      <c r="AP61" s="16">
        <v>353779296</v>
      </c>
      <c r="AQ61" s="16">
        <v>357232811.8960762</v>
      </c>
      <c r="AR61" s="16">
        <v>368778807.02185774</v>
      </c>
      <c r="AS61" s="16">
        <v>386174185.39303523</v>
      </c>
      <c r="AT61" s="16">
        <v>394463357.92299378</v>
      </c>
    </row>
    <row r="64" spans="1:46" x14ac:dyDescent="0.15">
      <c r="A64" s="105" t="s">
        <v>59</v>
      </c>
      <c r="B64" s="22">
        <v>41729</v>
      </c>
      <c r="C64" s="22">
        <v>41820</v>
      </c>
      <c r="D64" s="22">
        <v>41912</v>
      </c>
      <c r="E64" s="22" t="s">
        <v>1</v>
      </c>
      <c r="F64" s="22" t="s">
        <v>3</v>
      </c>
      <c r="G64" s="22" t="s">
        <v>4</v>
      </c>
      <c r="H64" s="22" t="s">
        <v>5</v>
      </c>
      <c r="I64" s="22" t="s">
        <v>2</v>
      </c>
      <c r="J64" s="22" t="s">
        <v>6</v>
      </c>
      <c r="K64" s="22" t="s">
        <v>12</v>
      </c>
      <c r="L64" s="22" t="s">
        <v>11</v>
      </c>
      <c r="M64" s="22" t="s">
        <v>13</v>
      </c>
      <c r="N64" s="22" t="s">
        <v>14</v>
      </c>
      <c r="O64" s="22" t="s">
        <v>15</v>
      </c>
      <c r="P64" s="22" t="s">
        <v>16</v>
      </c>
      <c r="Q64" s="22" t="s">
        <v>17</v>
      </c>
      <c r="R64" s="22" t="s">
        <v>18</v>
      </c>
      <c r="S64" s="79" t="s">
        <v>83</v>
      </c>
      <c r="T64" s="22" t="s">
        <v>84</v>
      </c>
      <c r="U64" s="22" t="s">
        <v>90</v>
      </c>
      <c r="V64" s="22" t="s">
        <v>92</v>
      </c>
      <c r="W64" s="22" t="s">
        <v>93</v>
      </c>
      <c r="X64" s="22" t="s">
        <v>94</v>
      </c>
      <c r="Y64" s="20" t="s">
        <v>95</v>
      </c>
      <c r="Z64" s="22" t="s">
        <v>96</v>
      </c>
      <c r="AA64" s="22" t="s">
        <v>102</v>
      </c>
      <c r="AB64" s="22" t="s">
        <v>103</v>
      </c>
      <c r="AC64" s="20" t="s">
        <v>105</v>
      </c>
      <c r="AD64" s="20">
        <v>44286</v>
      </c>
      <c r="AE64" s="20" t="s">
        <v>107</v>
      </c>
      <c r="AF64" s="20" t="s">
        <v>110</v>
      </c>
      <c r="AG64" s="20" t="s">
        <v>111</v>
      </c>
      <c r="AH64" s="20" t="s">
        <v>112</v>
      </c>
      <c r="AI64" s="20">
        <v>44742</v>
      </c>
      <c r="AJ64" s="20">
        <v>44834</v>
      </c>
      <c r="AK64" s="20">
        <v>44926</v>
      </c>
      <c r="AL64" s="20">
        <v>45016</v>
      </c>
      <c r="AM64" s="20">
        <v>45107</v>
      </c>
      <c r="AN64" s="20">
        <v>45199</v>
      </c>
      <c r="AO64" s="20" t="s">
        <v>114</v>
      </c>
      <c r="AP64" s="20" t="s">
        <v>115</v>
      </c>
      <c r="AQ64" s="20">
        <v>45473</v>
      </c>
      <c r="AR64" s="20">
        <v>45565</v>
      </c>
      <c r="AS64" s="20">
        <v>45656</v>
      </c>
      <c r="AT64" s="20">
        <v>45747</v>
      </c>
    </row>
    <row r="65" spans="1:46" x14ac:dyDescent="0.15">
      <c r="A65" s="105"/>
      <c r="B65" s="21" t="s">
        <v>8</v>
      </c>
      <c r="C65" s="21" t="s">
        <v>9</v>
      </c>
      <c r="D65" s="21" t="s">
        <v>10</v>
      </c>
      <c r="E65" s="21" t="s">
        <v>86</v>
      </c>
      <c r="F65" s="21" t="s">
        <v>87</v>
      </c>
      <c r="G65" s="21" t="s">
        <v>88</v>
      </c>
      <c r="H65" s="21" t="s">
        <v>89</v>
      </c>
      <c r="I65" s="21" t="s">
        <v>86</v>
      </c>
      <c r="J65" s="21" t="s">
        <v>87</v>
      </c>
      <c r="K65" s="21" t="s">
        <v>88</v>
      </c>
      <c r="L65" s="21" t="s">
        <v>89</v>
      </c>
      <c r="M65" s="21" t="s">
        <v>86</v>
      </c>
      <c r="N65" s="21" t="s">
        <v>87</v>
      </c>
      <c r="O65" s="21" t="s">
        <v>88</v>
      </c>
      <c r="P65" s="21" t="s">
        <v>89</v>
      </c>
      <c r="Q65" s="21" t="s">
        <v>86</v>
      </c>
      <c r="R65" s="21" t="s">
        <v>87</v>
      </c>
      <c r="S65" s="80" t="s">
        <v>88</v>
      </c>
      <c r="T65" s="21" t="s">
        <v>89</v>
      </c>
      <c r="U65" s="21" t="s">
        <v>86</v>
      </c>
      <c r="V65" s="21" t="s">
        <v>87</v>
      </c>
      <c r="W65" s="21" t="s">
        <v>88</v>
      </c>
      <c r="X65" s="21" t="s">
        <v>89</v>
      </c>
      <c r="Y65" s="21" t="s">
        <v>86</v>
      </c>
      <c r="Z65" s="21" t="s">
        <v>87</v>
      </c>
      <c r="AA65" s="21" t="s">
        <v>88</v>
      </c>
      <c r="AB65" s="21" t="s">
        <v>89</v>
      </c>
      <c r="AC65" s="21" t="s">
        <v>86</v>
      </c>
      <c r="AD65" s="21" t="s">
        <v>87</v>
      </c>
      <c r="AE65" s="21" t="s">
        <v>88</v>
      </c>
      <c r="AF65" s="21" t="s">
        <v>89</v>
      </c>
      <c r="AG65" s="21" t="s">
        <v>86</v>
      </c>
      <c r="AH65" s="21" t="s">
        <v>87</v>
      </c>
      <c r="AI65" s="21" t="s">
        <v>88</v>
      </c>
      <c r="AJ65" s="21" t="s">
        <v>89</v>
      </c>
      <c r="AK65" s="21" t="s">
        <v>86</v>
      </c>
      <c r="AL65" s="21" t="s">
        <v>87</v>
      </c>
      <c r="AM65" s="21" t="s">
        <v>88</v>
      </c>
      <c r="AN65" s="21" t="s">
        <v>89</v>
      </c>
      <c r="AO65" s="21" t="s">
        <v>86</v>
      </c>
      <c r="AP65" s="21" t="s">
        <v>86</v>
      </c>
      <c r="AQ65" s="21" t="s">
        <v>88</v>
      </c>
      <c r="AR65" s="21" t="s">
        <v>89</v>
      </c>
      <c r="AS65" s="21" t="s">
        <v>91</v>
      </c>
      <c r="AT65" s="21" t="s">
        <v>8</v>
      </c>
    </row>
    <row r="66" spans="1:46" x14ac:dyDescent="0.15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3773201</v>
      </c>
      <c r="K66" s="9">
        <v>8884331</v>
      </c>
      <c r="L66" s="9">
        <v>11341234</v>
      </c>
      <c r="M66" s="35">
        <v>30860312</v>
      </c>
      <c r="N66" s="9">
        <v>1907517</v>
      </c>
      <c r="O66" s="9">
        <v>3239798</v>
      </c>
      <c r="P66" s="9">
        <v>6757051</v>
      </c>
      <c r="Q66" s="35">
        <v>22004283</v>
      </c>
      <c r="R66" s="9">
        <v>806793</v>
      </c>
      <c r="S66" s="62">
        <v>13292115</v>
      </c>
      <c r="T66" s="9">
        <v>18150313.658</v>
      </c>
      <c r="U66" s="35">
        <v>44263629.539000005</v>
      </c>
      <c r="V66" s="9">
        <v>1322311.9310000001</v>
      </c>
      <c r="W66" s="9">
        <v>10510867.388</v>
      </c>
      <c r="X66" s="9">
        <v>11031470.460999999</v>
      </c>
      <c r="Y66" s="35">
        <v>32590064.245000005</v>
      </c>
      <c r="Z66" s="9">
        <v>42742</v>
      </c>
      <c r="AA66" s="9">
        <v>970552</v>
      </c>
      <c r="AB66" s="9">
        <v>7431641</v>
      </c>
      <c r="AC66" s="35">
        <v>27907504.96176178</v>
      </c>
      <c r="AD66" s="9">
        <v>937266.65599999996</v>
      </c>
      <c r="AE66" s="9">
        <v>1115165</v>
      </c>
      <c r="AF66" s="9">
        <v>1170669</v>
      </c>
      <c r="AG66" s="35">
        <v>11859056</v>
      </c>
      <c r="AH66" s="9">
        <v>870660</v>
      </c>
      <c r="AI66" s="9">
        <v>2620555.7769999993</v>
      </c>
      <c r="AJ66" s="9">
        <v>2732571.7930000019</v>
      </c>
      <c r="AK66" s="9">
        <v>9032051.4579999987</v>
      </c>
      <c r="AL66" s="9">
        <v>631578.91099999996</v>
      </c>
      <c r="AM66" s="9">
        <v>855606.61900000006</v>
      </c>
      <c r="AN66" s="9">
        <v>7567401.976999999</v>
      </c>
      <c r="AO66" s="9">
        <v>18108884</v>
      </c>
      <c r="AP66" s="9">
        <v>108453</v>
      </c>
      <c r="AQ66" s="9">
        <v>566754.78800000006</v>
      </c>
      <c r="AR66" s="9">
        <v>1662524.9280000001</v>
      </c>
      <c r="AS66" s="9">
        <v>5987620.2439999999</v>
      </c>
      <c r="AT66" s="9">
        <v>833267.73400000005</v>
      </c>
    </row>
    <row r="67" spans="1:46" x14ac:dyDescent="0.15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>
        <v>1164247</v>
      </c>
      <c r="K67" s="9">
        <v>1266870</v>
      </c>
      <c r="L67" s="9">
        <v>3190108</v>
      </c>
      <c r="M67" s="35">
        <v>7610616</v>
      </c>
      <c r="N67" s="9">
        <v>54732</v>
      </c>
      <c r="O67" s="9">
        <v>951760</v>
      </c>
      <c r="P67" s="9">
        <v>2239730</v>
      </c>
      <c r="Q67" s="35">
        <v>3634363</v>
      </c>
      <c r="R67" s="9">
        <v>15000</v>
      </c>
      <c r="S67" s="62">
        <v>410702</v>
      </c>
      <c r="T67" s="9">
        <v>412727</v>
      </c>
      <c r="U67" s="35">
        <v>4863087</v>
      </c>
      <c r="V67" s="9">
        <v>0</v>
      </c>
      <c r="W67" s="9">
        <v>428121</v>
      </c>
      <c r="X67" s="9">
        <v>4493734</v>
      </c>
      <c r="Y67" s="35">
        <v>7631243</v>
      </c>
      <c r="Z67" s="9">
        <v>0</v>
      </c>
      <c r="AA67" s="9">
        <v>6738905</v>
      </c>
      <c r="AB67" s="9">
        <v>7681295</v>
      </c>
      <c r="AC67" s="35"/>
      <c r="AD67" s="9"/>
      <c r="AE67" s="9"/>
      <c r="AF67" s="9"/>
      <c r="AG67" s="35">
        <v>9833472</v>
      </c>
      <c r="AH67" s="9">
        <v>0</v>
      </c>
      <c r="AI67" s="9" t="s">
        <v>113</v>
      </c>
      <c r="AJ67" s="9" t="s">
        <v>113</v>
      </c>
      <c r="AK67" s="9" t="s">
        <v>113</v>
      </c>
      <c r="AL67" s="9" t="s">
        <v>113</v>
      </c>
      <c r="AM67" s="9" t="s">
        <v>113</v>
      </c>
      <c r="AN67" s="9" t="s">
        <v>113</v>
      </c>
      <c r="AO67" s="9"/>
      <c r="AP67" s="9"/>
      <c r="AQ67" s="9" t="s">
        <v>113</v>
      </c>
      <c r="AR67" s="9" t="s">
        <v>113</v>
      </c>
      <c r="AS67" s="9" t="s">
        <v>113</v>
      </c>
      <c r="AT67" s="9" t="s">
        <v>113</v>
      </c>
    </row>
    <row r="68" spans="1:46" x14ac:dyDescent="0.15">
      <c r="A68" s="40" t="s">
        <v>62</v>
      </c>
      <c r="B68" s="39">
        <v>0</v>
      </c>
      <c r="C68" s="39">
        <v>2693615</v>
      </c>
      <c r="D68" s="39">
        <v>1239562</v>
      </c>
      <c r="E68" s="39">
        <v>23498640</v>
      </c>
      <c r="F68" s="39">
        <v>0</v>
      </c>
      <c r="G68" s="39">
        <v>1237256</v>
      </c>
      <c r="H68" s="39">
        <v>3767541</v>
      </c>
      <c r="I68" s="39">
        <v>17765051</v>
      </c>
      <c r="J68" s="39">
        <v>4937448</v>
      </c>
      <c r="K68" s="39">
        <v>10151201</v>
      </c>
      <c r="L68" s="39">
        <v>14531342</v>
      </c>
      <c r="M68" s="39">
        <v>38470928</v>
      </c>
      <c r="N68" s="39">
        <v>1962249</v>
      </c>
      <c r="O68" s="39">
        <v>4191558</v>
      </c>
      <c r="P68" s="39">
        <v>8996781</v>
      </c>
      <c r="Q68" s="39">
        <v>25638646</v>
      </c>
      <c r="R68" s="39">
        <v>821793</v>
      </c>
      <c r="S68" s="67">
        <v>13702817</v>
      </c>
      <c r="T68" s="39">
        <v>18563040.658</v>
      </c>
      <c r="U68" s="39">
        <v>49126716.539000005</v>
      </c>
      <c r="V68" s="39">
        <v>1322311.9310000001</v>
      </c>
      <c r="W68" s="39">
        <v>10938988.388</v>
      </c>
      <c r="X68" s="39">
        <v>15525204.460999999</v>
      </c>
      <c r="Y68" s="39">
        <v>40221307.245000005</v>
      </c>
      <c r="Z68" s="39">
        <f>Z66+Z67</f>
        <v>42742</v>
      </c>
      <c r="AA68" s="39">
        <f>AA66+AA67</f>
        <v>7709457</v>
      </c>
      <c r="AB68" s="39">
        <f>AB66+AB67</f>
        <v>15112936</v>
      </c>
      <c r="AC68" s="39">
        <f t="shared" ref="AC68:AD68" si="8">AC66+AC67</f>
        <v>27907504.96176178</v>
      </c>
      <c r="AD68" s="39">
        <f t="shared" si="8"/>
        <v>937266.65599999996</v>
      </c>
      <c r="AE68" s="39">
        <v>1115165</v>
      </c>
      <c r="AF68" s="39">
        <v>1170669</v>
      </c>
      <c r="AG68" s="39">
        <v>21692528</v>
      </c>
      <c r="AH68" s="39">
        <v>870660</v>
      </c>
      <c r="AI68" s="39">
        <v>2620555.7769999993</v>
      </c>
      <c r="AJ68" s="39">
        <v>2732571.7930000019</v>
      </c>
      <c r="AK68" s="39">
        <v>9032051.4579999987</v>
      </c>
      <c r="AL68" s="39">
        <v>631578.91099999996</v>
      </c>
      <c r="AM68" s="39">
        <v>855606.61900000006</v>
      </c>
      <c r="AN68" s="39">
        <v>7567401.976999999</v>
      </c>
      <c r="AO68" s="39">
        <v>18108884</v>
      </c>
      <c r="AP68" s="39">
        <v>108453</v>
      </c>
      <c r="AQ68" s="39">
        <v>566754.78800000006</v>
      </c>
      <c r="AR68" s="39">
        <v>1662524.9280000001</v>
      </c>
      <c r="AS68" s="39">
        <v>5987620.2439999999</v>
      </c>
      <c r="AT68" s="39">
        <v>833267.73400000005</v>
      </c>
    </row>
    <row r="69" spans="1:46" x14ac:dyDescent="0.15">
      <c r="A69" s="11" t="s">
        <v>63</v>
      </c>
      <c r="B69" s="9">
        <v>0</v>
      </c>
      <c r="C69" s="9">
        <v>-2347176</v>
      </c>
      <c r="D69" s="9">
        <v>-889590</v>
      </c>
      <c r="E69" s="35">
        <v>-6242495</v>
      </c>
      <c r="F69" s="9">
        <v>0</v>
      </c>
      <c r="G69" s="9">
        <v>-449914</v>
      </c>
      <c r="H69" s="9">
        <v>-1571500</v>
      </c>
      <c r="I69" s="35">
        <v>-11511906</v>
      </c>
      <c r="J69" s="9">
        <v>-3124655</v>
      </c>
      <c r="K69" s="9">
        <v>-7395838</v>
      </c>
      <c r="L69" s="9">
        <v>-10263024</v>
      </c>
      <c r="M69" s="35">
        <v>-28963087</v>
      </c>
      <c r="N69" s="9">
        <v>-888494</v>
      </c>
      <c r="O69" s="9">
        <v>-1408357</v>
      </c>
      <c r="P69" s="9">
        <v>-4880666</v>
      </c>
      <c r="Q69" s="35">
        <v>-18812904</v>
      </c>
      <c r="R69" s="9">
        <v>-666402</v>
      </c>
      <c r="S69" s="62">
        <v>-12962109</v>
      </c>
      <c r="T69" s="9">
        <v>-17492700</v>
      </c>
      <c r="U69" s="35">
        <v>-41947392</v>
      </c>
      <c r="V69" s="9">
        <v>-1252716</v>
      </c>
      <c r="W69" s="9">
        <v>-9427112</v>
      </c>
      <c r="X69" s="9">
        <v>-13635130</v>
      </c>
      <c r="Y69" s="35">
        <v>-34529442</v>
      </c>
      <c r="Z69" s="9">
        <v>-15892</v>
      </c>
      <c r="AA69" s="9">
        <v>-7172938</v>
      </c>
      <c r="AB69" s="9">
        <v>-14818147</v>
      </c>
      <c r="AC69" s="35">
        <v>-26076840.019264955</v>
      </c>
      <c r="AD69" s="9">
        <v>-684400.32299999997</v>
      </c>
      <c r="AE69" s="9">
        <v>-1060459</v>
      </c>
      <c r="AF69" s="9">
        <v>-1103976</v>
      </c>
      <c r="AG69" s="35">
        <v>-19128869</v>
      </c>
      <c r="AH69" s="9">
        <v>-849112</v>
      </c>
      <c r="AI69" s="9">
        <v>-2726328.4094855166</v>
      </c>
      <c r="AJ69" s="9">
        <v>-2913924.7224476389</v>
      </c>
      <c r="AK69" s="9">
        <v>-8260997.7569999974</v>
      </c>
      <c r="AL69" s="9">
        <v>-1065265.5</v>
      </c>
      <c r="AM69" s="9">
        <v>-1175234.4580000001</v>
      </c>
      <c r="AN69" s="9">
        <v>-7915136.7390000001</v>
      </c>
      <c r="AO69" s="9">
        <v>-18266924</v>
      </c>
      <c r="AP69" s="9">
        <v>-113960</v>
      </c>
      <c r="AQ69" s="9">
        <v>-520360.9</v>
      </c>
      <c r="AR69" s="9">
        <v>-918603.7699999999</v>
      </c>
      <c r="AS69" s="9">
        <v>-5614082.0220000008</v>
      </c>
      <c r="AT69" s="9">
        <v>-908838.9850000001</v>
      </c>
    </row>
    <row r="70" spans="1:46" x14ac:dyDescent="0.15">
      <c r="A70" s="14" t="s">
        <v>64</v>
      </c>
      <c r="B70" s="16">
        <v>0</v>
      </c>
      <c r="C70" s="16">
        <v>346439</v>
      </c>
      <c r="D70" s="16">
        <v>349972</v>
      </c>
      <c r="E70" s="39">
        <v>17256145</v>
      </c>
      <c r="F70" s="16">
        <v>0</v>
      </c>
      <c r="G70" s="16">
        <v>787342</v>
      </c>
      <c r="H70" s="16">
        <v>2196041</v>
      </c>
      <c r="I70" s="39">
        <v>6253145</v>
      </c>
      <c r="J70" s="16">
        <v>1812793</v>
      </c>
      <c r="K70" s="16">
        <v>2755363</v>
      </c>
      <c r="L70" s="16">
        <v>4268318</v>
      </c>
      <c r="M70" s="39">
        <v>9507841</v>
      </c>
      <c r="N70" s="39">
        <v>1073755</v>
      </c>
      <c r="O70" s="16">
        <v>2783201</v>
      </c>
      <c r="P70" s="16">
        <v>4116115</v>
      </c>
      <c r="Q70" s="16">
        <v>6825742</v>
      </c>
      <c r="R70" s="16">
        <v>155391</v>
      </c>
      <c r="S70" s="63">
        <v>740708</v>
      </c>
      <c r="T70" s="16">
        <v>1070340.6579999998</v>
      </c>
      <c r="U70" s="16">
        <v>7179324.5390000045</v>
      </c>
      <c r="V70" s="16">
        <v>69595.931000000099</v>
      </c>
      <c r="W70" s="16">
        <v>1511876.3880000003</v>
      </c>
      <c r="X70" s="16">
        <v>1890074.4609999992</v>
      </c>
      <c r="Y70" s="16">
        <v>5691865.2450000048</v>
      </c>
      <c r="Z70" s="16">
        <f>Z68+Z69</f>
        <v>26850</v>
      </c>
      <c r="AA70" s="16">
        <f>AA68+AA69</f>
        <v>536519</v>
      </c>
      <c r="AB70" s="16">
        <f>AB68+AB69</f>
        <v>294789</v>
      </c>
      <c r="AC70" s="16">
        <f t="shared" ref="AC70:AD70" si="9">AC68+AC69</f>
        <v>1830664.942496825</v>
      </c>
      <c r="AD70" s="16">
        <f t="shared" si="9"/>
        <v>252866.33299999998</v>
      </c>
      <c r="AE70" s="16">
        <v>54706</v>
      </c>
      <c r="AF70" s="16">
        <v>66693</v>
      </c>
      <c r="AG70" s="16">
        <v>2563659</v>
      </c>
      <c r="AH70" s="16">
        <v>21548</v>
      </c>
      <c r="AI70" s="16">
        <v>-105772.6324855173</v>
      </c>
      <c r="AJ70" s="16">
        <v>-181352.92944763694</v>
      </c>
      <c r="AK70" s="16">
        <v>771053.70100000128</v>
      </c>
      <c r="AL70" s="16">
        <v>-433686.58900000004</v>
      </c>
      <c r="AM70" s="16">
        <v>-319627.83900000004</v>
      </c>
      <c r="AN70" s="16">
        <v>-347734.76200000104</v>
      </c>
      <c r="AO70" s="16">
        <v>-158040</v>
      </c>
      <c r="AP70" s="16">
        <v>-5507</v>
      </c>
      <c r="AQ70" s="16">
        <v>46393.888000000035</v>
      </c>
      <c r="AR70" s="16">
        <v>743921.15800000017</v>
      </c>
      <c r="AS70" s="16">
        <v>373538.22199999914</v>
      </c>
      <c r="AT70" s="16">
        <v>-75571.251000000047</v>
      </c>
    </row>
    <row r="71" spans="1:46" x14ac:dyDescent="0.15">
      <c r="A71" s="11" t="s">
        <v>65</v>
      </c>
      <c r="B71" s="9">
        <v>0</v>
      </c>
      <c r="C71" s="9">
        <v>0</v>
      </c>
      <c r="D71" s="9">
        <v>0</v>
      </c>
      <c r="E71" s="35">
        <v>0</v>
      </c>
      <c r="F71" s="9">
        <v>0</v>
      </c>
      <c r="G71" s="9">
        <v>0</v>
      </c>
      <c r="H71" s="9">
        <v>0</v>
      </c>
      <c r="I71" s="35">
        <v>0</v>
      </c>
      <c r="J71" s="9">
        <v>11343</v>
      </c>
      <c r="K71" s="9">
        <v>0</v>
      </c>
      <c r="L71" s="9">
        <v>-145</v>
      </c>
      <c r="M71" s="35">
        <v>-146</v>
      </c>
      <c r="N71" s="9">
        <v>0</v>
      </c>
      <c r="O71" s="9">
        <v>0</v>
      </c>
      <c r="P71" s="9">
        <v>0</v>
      </c>
      <c r="Q71" s="35">
        <v>0</v>
      </c>
      <c r="R71" s="9">
        <v>0</v>
      </c>
      <c r="S71" s="62">
        <v>0</v>
      </c>
      <c r="T71" s="9">
        <v>410</v>
      </c>
      <c r="U71" s="35">
        <v>410</v>
      </c>
      <c r="V71" s="9">
        <v>-15</v>
      </c>
      <c r="W71" s="9">
        <v>-15</v>
      </c>
      <c r="X71" s="9">
        <v>-15</v>
      </c>
      <c r="Y71" s="35">
        <v>-15</v>
      </c>
      <c r="Z71" s="9"/>
      <c r="AA71" s="9"/>
      <c r="AB71" s="9"/>
      <c r="AC71" s="35"/>
      <c r="AD71" s="9"/>
      <c r="AE71" s="9"/>
      <c r="AF71" s="9"/>
      <c r="AG71" s="35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</row>
    <row r="72" spans="1:46" x14ac:dyDescent="0.15">
      <c r="A72" s="11" t="s">
        <v>66</v>
      </c>
      <c r="B72" s="9">
        <v>0</v>
      </c>
      <c r="C72" s="9">
        <v>0</v>
      </c>
      <c r="D72" s="9">
        <v>0</v>
      </c>
      <c r="E72" s="35">
        <v>0</v>
      </c>
      <c r="F72" s="9">
        <v>0</v>
      </c>
      <c r="G72" s="9">
        <v>0</v>
      </c>
      <c r="H72" s="9">
        <v>0</v>
      </c>
      <c r="I72" s="35">
        <v>0</v>
      </c>
      <c r="J72" s="9">
        <v>-849</v>
      </c>
      <c r="K72" s="9">
        <v>-849</v>
      </c>
      <c r="L72" s="9">
        <v>-865</v>
      </c>
      <c r="M72" s="35">
        <v>-865</v>
      </c>
      <c r="N72" s="9">
        <v>-90</v>
      </c>
      <c r="O72" s="9">
        <v>-279</v>
      </c>
      <c r="P72" s="9">
        <v>-6690</v>
      </c>
      <c r="Q72" s="35">
        <v>-22783</v>
      </c>
      <c r="R72" s="9">
        <v>-10041</v>
      </c>
      <c r="S72" s="62">
        <v>-10041</v>
      </c>
      <c r="T72" s="9">
        <v>-29041</v>
      </c>
      <c r="U72" s="35">
        <v>-29386</v>
      </c>
      <c r="V72" s="9">
        <v>-8</v>
      </c>
      <c r="W72" s="9">
        <v>-3620</v>
      </c>
      <c r="X72" s="9">
        <v>-3660</v>
      </c>
      <c r="Y72" s="35">
        <v>-3702</v>
      </c>
      <c r="Z72" s="9">
        <v>-63</v>
      </c>
      <c r="AA72" s="9">
        <v>-63</v>
      </c>
      <c r="AB72" s="9">
        <v>-63</v>
      </c>
      <c r="AC72" s="35">
        <v>-62.924000000000007</v>
      </c>
      <c r="AD72" s="9">
        <v>0</v>
      </c>
      <c r="AE72" s="9">
        <v>0</v>
      </c>
      <c r="AF72" s="9">
        <v>0</v>
      </c>
      <c r="AG72" s="35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</row>
    <row r="73" spans="1:46" x14ac:dyDescent="0.15">
      <c r="A73" s="11" t="s">
        <v>67</v>
      </c>
      <c r="B73" s="9">
        <v>-140844</v>
      </c>
      <c r="C73" s="9">
        <v>-112031</v>
      </c>
      <c r="D73" s="9">
        <v>-294582</v>
      </c>
      <c r="E73" s="35">
        <v>-1776057</v>
      </c>
      <c r="F73" s="9">
        <v>-552550</v>
      </c>
      <c r="G73" s="9">
        <v>-816733</v>
      </c>
      <c r="H73" s="9">
        <v>-2063657</v>
      </c>
      <c r="I73" s="35">
        <v>-3277741</v>
      </c>
      <c r="J73" s="9">
        <v>-754176</v>
      </c>
      <c r="K73" s="9">
        <v>-1575447</v>
      </c>
      <c r="L73" s="9">
        <v>-2791012</v>
      </c>
      <c r="M73" s="35">
        <v>-3382203</v>
      </c>
      <c r="N73" s="9">
        <v>-495810</v>
      </c>
      <c r="O73" s="9">
        <v>-1239030</v>
      </c>
      <c r="P73" s="9">
        <v>-1663289</v>
      </c>
      <c r="Q73" s="35">
        <v>-3067079</v>
      </c>
      <c r="R73" s="9">
        <v>-641451</v>
      </c>
      <c r="S73" s="62">
        <v>-974275</v>
      </c>
      <c r="T73" s="9">
        <v>-1792509</v>
      </c>
      <c r="U73" s="35">
        <v>-3011653</v>
      </c>
      <c r="V73" s="9">
        <v>-593895</v>
      </c>
      <c r="W73" s="9">
        <v>-1149702</v>
      </c>
      <c r="X73" s="9">
        <v>-1864175</v>
      </c>
      <c r="Y73" s="35">
        <v>-2129128</v>
      </c>
      <c r="Z73" s="9">
        <v>-579033</v>
      </c>
      <c r="AA73" s="9">
        <v>-895668</v>
      </c>
      <c r="AB73" s="9">
        <v>-1568416</v>
      </c>
      <c r="AC73" s="35">
        <v>-1800660.6069999998</v>
      </c>
      <c r="AD73" s="9">
        <v>-659381.59499999997</v>
      </c>
      <c r="AE73" s="9">
        <v>-1042756</v>
      </c>
      <c r="AF73" s="9">
        <v>-1553947.068</v>
      </c>
      <c r="AG73" s="35">
        <v>-1952058</v>
      </c>
      <c r="AH73" s="9">
        <v>-691005</v>
      </c>
      <c r="AI73" s="9">
        <v>-994545.53251448425</v>
      </c>
      <c r="AJ73" s="9">
        <v>-1387543.1525523609</v>
      </c>
      <c r="AK73" s="9">
        <v>-1944443.4889999998</v>
      </c>
      <c r="AL73" s="9">
        <v>-645789.27500000002</v>
      </c>
      <c r="AM73" s="9">
        <v>-1205134.4739999999</v>
      </c>
      <c r="AN73" s="9">
        <v>-1930563.8089999997</v>
      </c>
      <c r="AO73" s="9">
        <v>-2760095</v>
      </c>
      <c r="AP73" s="9">
        <v>-871437</v>
      </c>
      <c r="AQ73" s="9">
        <v>-1697972.0839999998</v>
      </c>
      <c r="AR73" s="9">
        <v>-2583548.5780000002</v>
      </c>
      <c r="AS73" s="9">
        <v>-3307690.5760000004</v>
      </c>
      <c r="AT73" s="9">
        <v>-820050.36400000006</v>
      </c>
    </row>
    <row r="74" spans="1:46" x14ac:dyDescent="0.15">
      <c r="A74" s="11" t="s">
        <v>68</v>
      </c>
      <c r="B74" s="9">
        <v>0</v>
      </c>
      <c r="C74" s="9">
        <v>0</v>
      </c>
      <c r="D74" s="9">
        <v>0</v>
      </c>
      <c r="E74" s="35">
        <v>0</v>
      </c>
      <c r="F74" s="9">
        <v>0</v>
      </c>
      <c r="G74" s="9">
        <v>0</v>
      </c>
      <c r="H74" s="9">
        <v>0</v>
      </c>
      <c r="I74" s="35">
        <v>0</v>
      </c>
      <c r="J74" s="9">
        <v>0</v>
      </c>
      <c r="K74" s="9">
        <v>0</v>
      </c>
      <c r="L74" s="9">
        <v>0</v>
      </c>
      <c r="M74" s="35">
        <v>0</v>
      </c>
      <c r="N74" s="9">
        <v>0</v>
      </c>
      <c r="O74" s="9">
        <v>0</v>
      </c>
      <c r="P74" s="9">
        <v>0</v>
      </c>
      <c r="Q74" s="35">
        <v>0</v>
      </c>
      <c r="R74" s="9">
        <v>0</v>
      </c>
      <c r="S74" s="62">
        <v>0</v>
      </c>
      <c r="T74" s="9">
        <v>0</v>
      </c>
      <c r="U74" s="35">
        <v>0</v>
      </c>
      <c r="V74" s="9">
        <v>0</v>
      </c>
      <c r="W74" s="9">
        <v>0</v>
      </c>
      <c r="X74" s="9">
        <v>0</v>
      </c>
      <c r="Y74" s="35">
        <v>0</v>
      </c>
      <c r="Z74" s="9"/>
      <c r="AA74" s="9"/>
      <c r="AB74" s="9"/>
      <c r="AC74" s="35"/>
      <c r="AD74" s="9"/>
      <c r="AE74" s="9"/>
      <c r="AF74" s="9"/>
      <c r="AG74" s="35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</row>
    <row r="75" spans="1:46" x14ac:dyDescent="0.15">
      <c r="A75" s="11" t="s">
        <v>69</v>
      </c>
      <c r="B75" s="9">
        <v>0</v>
      </c>
      <c r="C75" s="9">
        <v>-2005</v>
      </c>
      <c r="D75" s="9">
        <v>-2005</v>
      </c>
      <c r="E75" s="35">
        <v>-1993</v>
      </c>
      <c r="F75" s="9">
        <v>0</v>
      </c>
      <c r="G75" s="9">
        <v>0</v>
      </c>
      <c r="H75" s="9">
        <v>7</v>
      </c>
      <c r="I75" s="35">
        <v>-21983</v>
      </c>
      <c r="J75" s="9">
        <v>0</v>
      </c>
      <c r="K75" s="9">
        <v>1046</v>
      </c>
      <c r="L75" s="9">
        <v>1056</v>
      </c>
      <c r="M75" s="35">
        <v>2760</v>
      </c>
      <c r="N75" s="9">
        <v>0</v>
      </c>
      <c r="O75" s="9">
        <v>0</v>
      </c>
      <c r="P75" s="9">
        <v>0</v>
      </c>
      <c r="Q75" s="35">
        <v>-1</v>
      </c>
      <c r="R75" s="9">
        <v>0</v>
      </c>
      <c r="S75" s="62">
        <v>0</v>
      </c>
      <c r="T75" s="9">
        <v>0</v>
      </c>
      <c r="U75" s="35">
        <v>0</v>
      </c>
      <c r="V75" s="9">
        <v>0</v>
      </c>
      <c r="W75" s="9">
        <v>0</v>
      </c>
      <c r="X75" s="9">
        <v>0</v>
      </c>
      <c r="Y75" s="35">
        <v>0</v>
      </c>
      <c r="Z75" s="9"/>
      <c r="AA75" s="9"/>
      <c r="AB75" s="9"/>
      <c r="AC75" s="35"/>
      <c r="AD75" s="9"/>
      <c r="AE75" s="9"/>
      <c r="AF75" s="9"/>
      <c r="AG75" s="35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Q75" s="9">
        <v>0</v>
      </c>
      <c r="AR75" s="9">
        <v>0</v>
      </c>
      <c r="AS75" s="9">
        <v>0</v>
      </c>
      <c r="AT75" s="9">
        <v>0</v>
      </c>
    </row>
    <row r="76" spans="1:46" hidden="1" x14ac:dyDescent="0.15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  <c r="AD76" s="9"/>
      <c r="AE76" s="9"/>
      <c r="AF76" s="9"/>
      <c r="AG76" s="35">
        <v>0</v>
      </c>
      <c r="AH76" s="9">
        <v>0</v>
      </c>
      <c r="AI76" s="9" t="s">
        <v>113</v>
      </c>
      <c r="AJ76" s="9" t="s">
        <v>113</v>
      </c>
      <c r="AK76" s="9" t="s">
        <v>113</v>
      </c>
      <c r="AL76" s="9" t="s">
        <v>113</v>
      </c>
      <c r="AM76" s="9" t="s">
        <v>113</v>
      </c>
      <c r="AN76" s="9" t="s">
        <v>113</v>
      </c>
      <c r="AQ76" s="9" t="s">
        <v>113</v>
      </c>
      <c r="AR76" s="9" t="s">
        <v>113</v>
      </c>
      <c r="AS76" s="9" t="s">
        <v>113</v>
      </c>
      <c r="AT76" s="9" t="s">
        <v>113</v>
      </c>
    </row>
    <row r="77" spans="1:46" x14ac:dyDescent="0.15">
      <c r="A77" s="11" t="s">
        <v>70</v>
      </c>
      <c r="B77" s="9">
        <v>42864</v>
      </c>
      <c r="C77" s="9">
        <v>77301</v>
      </c>
      <c r="D77" s="9">
        <v>100502</v>
      </c>
      <c r="E77" s="35">
        <v>91958</v>
      </c>
      <c r="F77" s="9">
        <v>-14916</v>
      </c>
      <c r="G77" s="9">
        <v>-25231</v>
      </c>
      <c r="H77" s="9">
        <v>-10932</v>
      </c>
      <c r="I77" s="35">
        <v>-1756</v>
      </c>
      <c r="J77" s="9">
        <v>7440</v>
      </c>
      <c r="K77" s="9">
        <v>-50720</v>
      </c>
      <c r="L77" s="9">
        <v>-20457.494999999995</v>
      </c>
      <c r="M77" s="35">
        <v>-369360</v>
      </c>
      <c r="N77" s="9">
        <v>30008</v>
      </c>
      <c r="O77" s="9">
        <v>86371</v>
      </c>
      <c r="P77" s="9">
        <v>51524</v>
      </c>
      <c r="Q77" s="35">
        <v>39547</v>
      </c>
      <c r="R77" s="9">
        <v>-43318</v>
      </c>
      <c r="S77" s="62">
        <v>-109722</v>
      </c>
      <c r="T77" s="9">
        <v>-263379</v>
      </c>
      <c r="U77" s="35">
        <v>-197486</v>
      </c>
      <c r="V77" s="9">
        <v>-236455</v>
      </c>
      <c r="W77" s="9">
        <v>-286812</v>
      </c>
      <c r="X77" s="9">
        <v>-323781</v>
      </c>
      <c r="Y77" s="35">
        <v>-373051</v>
      </c>
      <c r="Z77" s="9">
        <v>-73522</v>
      </c>
      <c r="AA77" s="9">
        <v>-86043</v>
      </c>
      <c r="AB77" s="9">
        <v>-146529</v>
      </c>
      <c r="AC77" s="35">
        <v>173361.00700000007</v>
      </c>
      <c r="AD77" s="9">
        <v>21254.967000000004</v>
      </c>
      <c r="AE77" s="9">
        <v>52742</v>
      </c>
      <c r="AF77" s="9">
        <v>87445.694999999978</v>
      </c>
      <c r="AG77" s="35">
        <v>372560</v>
      </c>
      <c r="AH77" s="9">
        <v>94591</v>
      </c>
      <c r="AI77" s="9">
        <v>325778.30800000002</v>
      </c>
      <c r="AJ77" s="9">
        <v>424911.57599999994</v>
      </c>
      <c r="AK77" s="9">
        <v>629199.4879999999</v>
      </c>
      <c r="AL77" s="9">
        <v>160262.74</v>
      </c>
      <c r="AM77" s="9">
        <v>323332.60900000005</v>
      </c>
      <c r="AN77" s="9">
        <v>-161462.33299999998</v>
      </c>
      <c r="AO77" s="9">
        <v>-1007836</v>
      </c>
      <c r="AP77" s="9">
        <v>-243847</v>
      </c>
      <c r="AQ77" s="9">
        <v>-386941.11599999992</v>
      </c>
      <c r="AR77" s="9">
        <v>-957927.31099999999</v>
      </c>
      <c r="AS77" s="9">
        <v>-1224664.1570000004</v>
      </c>
      <c r="AT77" s="9">
        <v>-396540.29600000021</v>
      </c>
    </row>
    <row r="78" spans="1:46" ht="21" x14ac:dyDescent="0.15">
      <c r="A78" s="12" t="s">
        <v>71</v>
      </c>
      <c r="B78" s="9">
        <v>0</v>
      </c>
      <c r="C78" s="9">
        <v>0</v>
      </c>
      <c r="D78" s="9">
        <v>0</v>
      </c>
      <c r="E78" s="35">
        <v>0</v>
      </c>
      <c r="F78" s="9">
        <v>0</v>
      </c>
      <c r="G78" s="9">
        <v>0</v>
      </c>
      <c r="H78" s="9">
        <v>-42842</v>
      </c>
      <c r="I78" s="35">
        <v>1336515</v>
      </c>
      <c r="J78" s="9">
        <v>-36135</v>
      </c>
      <c r="K78" s="9">
        <v>113731</v>
      </c>
      <c r="L78" s="9">
        <v>41459</v>
      </c>
      <c r="M78" s="35">
        <v>371417</v>
      </c>
      <c r="N78" s="9">
        <v>-35669</v>
      </c>
      <c r="O78" s="9">
        <v>-42767</v>
      </c>
      <c r="P78" s="9">
        <v>-121744</v>
      </c>
      <c r="Q78" s="35">
        <v>1072625</v>
      </c>
      <c r="R78" s="9">
        <v>-160145</v>
      </c>
      <c r="S78" s="62">
        <v>-319530</v>
      </c>
      <c r="T78" s="9">
        <v>-387554</v>
      </c>
      <c r="U78" s="35">
        <v>-89055</v>
      </c>
      <c r="V78" s="9">
        <v>-46302</v>
      </c>
      <c r="W78" s="9">
        <v>-230198</v>
      </c>
      <c r="X78" s="9">
        <v>-343706</v>
      </c>
      <c r="Y78" s="35">
        <v>276231</v>
      </c>
      <c r="Z78" s="9">
        <v>-235122</v>
      </c>
      <c r="AA78" s="9">
        <v>-363426</v>
      </c>
      <c r="AB78" s="9">
        <v>-404533</v>
      </c>
      <c r="AC78" s="35">
        <v>-695414.57900000003</v>
      </c>
      <c r="AD78" s="9">
        <v>98922.98450000002</v>
      </c>
      <c r="AE78" s="9">
        <v>239619</v>
      </c>
      <c r="AF78" s="9">
        <v>191206.4535</v>
      </c>
      <c r="AG78" s="35">
        <v>-157757</v>
      </c>
      <c r="AH78" s="9">
        <v>192683</v>
      </c>
      <c r="AI78" s="9">
        <v>338502.5610000001</v>
      </c>
      <c r="AJ78" s="9">
        <v>1455646.8250000002</v>
      </c>
      <c r="AK78" s="9">
        <v>1503529.0130000003</v>
      </c>
      <c r="AL78" s="9">
        <v>-210600.1875</v>
      </c>
      <c r="AM78" s="9">
        <v>-318198.10299999989</v>
      </c>
      <c r="AN78" s="9">
        <v>-655985.6129999999</v>
      </c>
      <c r="AO78" s="9">
        <v>111980</v>
      </c>
      <c r="AP78" s="9">
        <v>-422587</v>
      </c>
      <c r="AQ78" s="9">
        <v>-939333.34999999963</v>
      </c>
      <c r="AR78" s="9">
        <v>-1334636.6840000004</v>
      </c>
      <c r="AS78" s="9">
        <v>-1865696.2424999997</v>
      </c>
      <c r="AT78" s="9">
        <v>-195542.23049999983</v>
      </c>
    </row>
    <row r="79" spans="1:46" x14ac:dyDescent="0.15">
      <c r="A79" s="11" t="s">
        <v>72</v>
      </c>
      <c r="B79" s="9">
        <v>0</v>
      </c>
      <c r="C79" s="9">
        <v>0</v>
      </c>
      <c r="D79" s="9">
        <v>0</v>
      </c>
      <c r="E79" s="35">
        <v>0</v>
      </c>
      <c r="F79" s="9">
        <v>0</v>
      </c>
      <c r="G79" s="9">
        <v>0</v>
      </c>
      <c r="H79" s="9">
        <v>0</v>
      </c>
      <c r="I79" s="35">
        <v>231308</v>
      </c>
      <c r="J79" s="9">
        <v>-437</v>
      </c>
      <c r="K79" s="9">
        <v>-82976</v>
      </c>
      <c r="L79" s="9">
        <v>-71214</v>
      </c>
      <c r="M79" s="35">
        <v>-61241</v>
      </c>
      <c r="N79" s="9">
        <v>65</v>
      </c>
      <c r="O79" s="9">
        <v>597</v>
      </c>
      <c r="P79" s="9">
        <v>-44263</v>
      </c>
      <c r="Q79" s="35">
        <v>-83445</v>
      </c>
      <c r="R79" s="9">
        <v>-23233</v>
      </c>
      <c r="S79" s="62">
        <v>39700</v>
      </c>
      <c r="T79" s="9">
        <v>51868</v>
      </c>
      <c r="U79" s="35">
        <v>98214</v>
      </c>
      <c r="V79" s="9">
        <v>-20826</v>
      </c>
      <c r="W79" s="9">
        <v>-19781</v>
      </c>
      <c r="X79" s="9">
        <v>49544</v>
      </c>
      <c r="Y79" s="35">
        <v>78762</v>
      </c>
      <c r="Z79" s="9">
        <v>5010</v>
      </c>
      <c r="AA79" s="9">
        <v>3457</v>
      </c>
      <c r="AB79" s="9">
        <v>1789</v>
      </c>
      <c r="AC79" s="35">
        <v>-2104.7199999999998</v>
      </c>
      <c r="AD79" s="9">
        <v>-2186.395</v>
      </c>
      <c r="AE79" s="9">
        <v>-1899</v>
      </c>
      <c r="AF79" s="9">
        <v>6550</v>
      </c>
      <c r="AG79" s="35">
        <v>9844</v>
      </c>
      <c r="AH79" s="9">
        <v>-7156</v>
      </c>
      <c r="AI79" s="9">
        <v>14981.554</v>
      </c>
      <c r="AJ79" s="9">
        <v>19499.32</v>
      </c>
      <c r="AK79" s="9">
        <v>2753.59</v>
      </c>
      <c r="AL79" s="9">
        <v>-10500.476000000001</v>
      </c>
      <c r="AM79" s="9">
        <v>-8597.85</v>
      </c>
      <c r="AN79" s="9">
        <v>6375.5680000000002</v>
      </c>
      <c r="AO79" s="9">
        <v>3411</v>
      </c>
      <c r="AP79" s="9">
        <v>14886</v>
      </c>
      <c r="AQ79" s="9">
        <v>8891.1419999999998</v>
      </c>
      <c r="AR79" s="9">
        <v>1405.4090000000001</v>
      </c>
      <c r="AS79" s="9">
        <v>17571.893000000004</v>
      </c>
      <c r="AT79" s="9">
        <v>-6961.1450000000004</v>
      </c>
    </row>
    <row r="80" spans="1:46" x14ac:dyDescent="0.15">
      <c r="A80" s="11" t="s">
        <v>73</v>
      </c>
      <c r="B80" s="9">
        <v>150574</v>
      </c>
      <c r="C80" s="9">
        <v>246790</v>
      </c>
      <c r="D80" s="9">
        <v>285496</v>
      </c>
      <c r="E80" s="35">
        <v>276690</v>
      </c>
      <c r="F80" s="9">
        <v>12685</v>
      </c>
      <c r="G80" s="9">
        <v>20731</v>
      </c>
      <c r="H80" s="9">
        <v>27215</v>
      </c>
      <c r="I80" s="35">
        <v>395389</v>
      </c>
      <c r="J80" s="9">
        <v>-12358</v>
      </c>
      <c r="K80" s="9">
        <v>149950</v>
      </c>
      <c r="L80" s="9">
        <v>527425</v>
      </c>
      <c r="M80" s="35">
        <v>677576</v>
      </c>
      <c r="N80" s="9">
        <v>133393</v>
      </c>
      <c r="O80" s="9">
        <v>476050</v>
      </c>
      <c r="P80" s="9">
        <v>632207</v>
      </c>
      <c r="Q80" s="35">
        <v>677644</v>
      </c>
      <c r="R80" s="9">
        <v>11973</v>
      </c>
      <c r="S80" s="62">
        <v>22339</v>
      </c>
      <c r="T80" s="9">
        <v>50433</v>
      </c>
      <c r="U80" s="35">
        <v>160656</v>
      </c>
      <c r="V80" s="9">
        <v>21527</v>
      </c>
      <c r="W80" s="9">
        <v>275297</v>
      </c>
      <c r="X80" s="9">
        <v>382793</v>
      </c>
      <c r="Y80" s="35">
        <v>754388</v>
      </c>
      <c r="Z80" s="9">
        <v>214176</v>
      </c>
      <c r="AA80" s="9">
        <v>346526</v>
      </c>
      <c r="AB80" s="9">
        <v>448073</v>
      </c>
      <c r="AC80" s="35">
        <v>926586.98600000003</v>
      </c>
      <c r="AD80" s="9">
        <v>267498.82899999997</v>
      </c>
      <c r="AE80" s="9">
        <v>546139</v>
      </c>
      <c r="AF80" s="9">
        <v>861015.50399999996</v>
      </c>
      <c r="AG80" s="35">
        <v>1525993</v>
      </c>
      <c r="AH80" s="9">
        <v>71629</v>
      </c>
      <c r="AI80" s="9">
        <v>215956.43699999995</v>
      </c>
      <c r="AJ80" s="9">
        <v>153783.59100000001</v>
      </c>
      <c r="AK80" s="9">
        <v>106602.55700000015</v>
      </c>
      <c r="AL80" s="9">
        <v>10992.966999999999</v>
      </c>
      <c r="AM80" s="9">
        <v>-430739.39799999999</v>
      </c>
      <c r="AN80" s="9">
        <v>-471299.40100000007</v>
      </c>
      <c r="AO80" s="9">
        <v>-969553</v>
      </c>
      <c r="AP80" s="9">
        <v>-196128</v>
      </c>
      <c r="AQ80" s="9">
        <v>-470385.57600000006</v>
      </c>
      <c r="AR80" s="9">
        <v>-639856.15100000007</v>
      </c>
      <c r="AS80" s="9">
        <v>-844037.1370000001</v>
      </c>
      <c r="AT80" s="9">
        <v>-75937.714999999997</v>
      </c>
    </row>
    <row r="81" spans="1:46" x14ac:dyDescent="0.15">
      <c r="A81" s="56" t="s">
        <v>74</v>
      </c>
      <c r="B81" s="54">
        <v>52594</v>
      </c>
      <c r="C81" s="54">
        <v>556494</v>
      </c>
      <c r="D81" s="54">
        <v>439383</v>
      </c>
      <c r="E81" s="39">
        <v>15846743</v>
      </c>
      <c r="F81" s="54">
        <v>-554781</v>
      </c>
      <c r="G81" s="54">
        <v>-33891</v>
      </c>
      <c r="H81" s="54">
        <v>105832</v>
      </c>
      <c r="I81" s="39">
        <v>4914877</v>
      </c>
      <c r="J81" s="54">
        <v>1027621</v>
      </c>
      <c r="K81" s="54">
        <v>1310098</v>
      </c>
      <c r="L81" s="54">
        <v>1954564.5049999999</v>
      </c>
      <c r="M81" s="39">
        <v>6745779</v>
      </c>
      <c r="N81" s="55">
        <v>705652</v>
      </c>
      <c r="O81" s="54">
        <v>2064143</v>
      </c>
      <c r="P81" s="54">
        <v>2963860</v>
      </c>
      <c r="Q81" s="16">
        <v>5442250</v>
      </c>
      <c r="R81" s="54">
        <v>-710824</v>
      </c>
      <c r="S81" s="54">
        <v>-610821</v>
      </c>
      <c r="T81" s="54">
        <v>-1299431.3420000002</v>
      </c>
      <c r="U81" s="16">
        <v>4111024.5390000045</v>
      </c>
      <c r="V81" s="54">
        <v>-806378.0689999999</v>
      </c>
      <c r="W81" s="54">
        <v>97045.388000000268</v>
      </c>
      <c r="X81" s="54">
        <v>-212925.5390000008</v>
      </c>
      <c r="Y81" s="16">
        <v>4295350.2450000048</v>
      </c>
      <c r="Z81" s="54">
        <f>SUM(Z70:Z80)</f>
        <v>-641704</v>
      </c>
      <c r="AA81" s="54">
        <f>SUM(AA70:AA80)</f>
        <v>-458698</v>
      </c>
      <c r="AB81" s="54">
        <f>SUM(AB70:AB80)</f>
        <v>-1374890</v>
      </c>
      <c r="AC81" s="16">
        <f t="shared" ref="AC81:AD81" si="10">SUM(AC70:AC80)</f>
        <v>432370.10549682518</v>
      </c>
      <c r="AD81" s="54">
        <f t="shared" si="10"/>
        <v>-21024.876500000013</v>
      </c>
      <c r="AE81" s="54">
        <v>-151449</v>
      </c>
      <c r="AF81" s="54">
        <v>-341036.41549999989</v>
      </c>
      <c r="AG81" s="16">
        <v>2362241</v>
      </c>
      <c r="AH81" s="54">
        <v>-317710</v>
      </c>
      <c r="AI81" s="54">
        <v>-205099.30500000142</v>
      </c>
      <c r="AJ81" s="54">
        <v>484945.23000000225</v>
      </c>
      <c r="AK81" s="54">
        <v>1068694.8600000017</v>
      </c>
      <c r="AL81" s="54">
        <v>-1129320.8205000001</v>
      </c>
      <c r="AM81" s="54">
        <v>-1958965.0549999999</v>
      </c>
      <c r="AN81" s="54">
        <v>-3560670.35</v>
      </c>
      <c r="AO81" s="54">
        <v>-4780133</v>
      </c>
      <c r="AP81" s="54">
        <v>-1724620</v>
      </c>
      <c r="AQ81" s="54">
        <v>-3439347.0959999994</v>
      </c>
      <c r="AR81" s="54">
        <v>-4770642.1569999997</v>
      </c>
      <c r="AS81" s="54">
        <v>-6850977.9975000015</v>
      </c>
      <c r="AT81" s="54">
        <v>-1570603.0015000002</v>
      </c>
    </row>
    <row r="82" spans="1:46" x14ac:dyDescent="0.15">
      <c r="A82" s="11" t="s">
        <v>75</v>
      </c>
      <c r="B82" s="9">
        <v>100045</v>
      </c>
      <c r="C82" s="9">
        <v>-8918</v>
      </c>
      <c r="D82" s="9">
        <v>-77141</v>
      </c>
      <c r="E82" s="35">
        <v>-3167437</v>
      </c>
      <c r="F82" s="9">
        <v>80343</v>
      </c>
      <c r="G82" s="9">
        <v>29839</v>
      </c>
      <c r="H82" s="9">
        <v>101237</v>
      </c>
      <c r="I82" s="35">
        <v>-663147</v>
      </c>
      <c r="J82" s="9">
        <v>-329351</v>
      </c>
      <c r="K82" s="9">
        <v>-232731</v>
      </c>
      <c r="L82" s="9">
        <v>-202741</v>
      </c>
      <c r="M82" s="35">
        <v>-938780</v>
      </c>
      <c r="N82" s="9">
        <v>-188663</v>
      </c>
      <c r="O82" s="9">
        <v>-379595</v>
      </c>
      <c r="P82" s="9">
        <v>-601385</v>
      </c>
      <c r="Q82" s="35">
        <v>-771528</v>
      </c>
      <c r="R82" s="9">
        <v>148924</v>
      </c>
      <c r="S82" s="62">
        <v>79105</v>
      </c>
      <c r="T82" s="9">
        <v>251433</v>
      </c>
      <c r="U82" s="35">
        <v>-871131</v>
      </c>
      <c r="V82" s="9">
        <v>191316</v>
      </c>
      <c r="W82" s="9">
        <v>-89664</v>
      </c>
      <c r="X82" s="9">
        <v>-34366</v>
      </c>
      <c r="Y82" s="35">
        <v>-1079852</v>
      </c>
      <c r="Z82" s="9">
        <v>111387</v>
      </c>
      <c r="AA82" s="9">
        <v>25724</v>
      </c>
      <c r="AB82" s="9">
        <v>261997</v>
      </c>
      <c r="AC82" s="35">
        <v>-219825.16548000008</v>
      </c>
      <c r="AD82" s="9">
        <v>32808.367830000054</v>
      </c>
      <c r="AE82" s="9">
        <v>105628</v>
      </c>
      <c r="AF82" s="9">
        <v>154830.96483000001</v>
      </c>
      <c r="AG82" s="35">
        <v>-711824</v>
      </c>
      <c r="AH82" s="9">
        <v>122494</v>
      </c>
      <c r="AI82" s="9">
        <v>130464.09669000001</v>
      </c>
      <c r="AJ82" s="9">
        <v>232967.99169000002</v>
      </c>
      <c r="AK82" s="9">
        <v>130131.78552999991</v>
      </c>
      <c r="AL82" s="9">
        <v>506647.59299999999</v>
      </c>
      <c r="AM82" s="9">
        <v>1118731.9159999997</v>
      </c>
      <c r="AN82" s="9">
        <v>1878950.8327900001</v>
      </c>
      <c r="AO82" s="9">
        <v>3279285</v>
      </c>
      <c r="AP82" s="9">
        <v>773377</v>
      </c>
      <c r="AQ82" s="9">
        <v>1459543.2420000001</v>
      </c>
      <c r="AR82" s="9">
        <v>2399069.9730000002</v>
      </c>
      <c r="AS82" s="9">
        <v>3075399.7395100002</v>
      </c>
      <c r="AT82" s="9">
        <v>203048.74750999996</v>
      </c>
    </row>
    <row r="83" spans="1:46" x14ac:dyDescent="0.15">
      <c r="A83" s="14" t="s">
        <v>76</v>
      </c>
      <c r="B83" s="16">
        <v>152639</v>
      </c>
      <c r="C83" s="16">
        <v>547576</v>
      </c>
      <c r="D83" s="16">
        <v>362242</v>
      </c>
      <c r="E83" s="16">
        <v>12679306</v>
      </c>
      <c r="F83" s="16">
        <v>-474438</v>
      </c>
      <c r="G83" s="16">
        <v>-4052</v>
      </c>
      <c r="H83" s="16">
        <v>207069</v>
      </c>
      <c r="I83" s="16">
        <v>4251730</v>
      </c>
      <c r="J83" s="16">
        <v>698270</v>
      </c>
      <c r="K83" s="16">
        <v>1077367</v>
      </c>
      <c r="L83" s="16">
        <v>1751823.5049999999</v>
      </c>
      <c r="M83" s="16">
        <v>5806999</v>
      </c>
      <c r="N83" s="16">
        <v>516989</v>
      </c>
      <c r="O83" s="16">
        <v>1684548</v>
      </c>
      <c r="P83" s="16">
        <v>2362475</v>
      </c>
      <c r="Q83" s="16">
        <v>4670722</v>
      </c>
      <c r="R83" s="16">
        <v>-561900</v>
      </c>
      <c r="S83" s="63">
        <v>-531716</v>
      </c>
      <c r="T83" s="16">
        <v>-1047998.3420000002</v>
      </c>
      <c r="U83" s="16">
        <v>3239893.5390000045</v>
      </c>
      <c r="V83" s="16">
        <v>-615062.0689999999</v>
      </c>
      <c r="W83" s="16">
        <v>7381.3880000002682</v>
      </c>
      <c r="X83" s="16">
        <v>-247291.5390000008</v>
      </c>
      <c r="Y83" s="16">
        <v>3215498.2450000048</v>
      </c>
      <c r="Z83" s="16">
        <f>Z81+Z82</f>
        <v>-530317</v>
      </c>
      <c r="AA83" s="16">
        <f>AA81+AA82</f>
        <v>-432974</v>
      </c>
      <c r="AB83" s="16">
        <f>AB81+AB82</f>
        <v>-1112893</v>
      </c>
      <c r="AC83" s="16">
        <f t="shared" ref="AC83:AD83" si="11">AC81+AC82</f>
        <v>212544.9400168251</v>
      </c>
      <c r="AD83" s="16">
        <f t="shared" si="11"/>
        <v>11783.491330000041</v>
      </c>
      <c r="AE83" s="16">
        <v>-45821</v>
      </c>
      <c r="AF83" s="16">
        <v>-186205.45066999987</v>
      </c>
      <c r="AG83" s="16">
        <v>1650417</v>
      </c>
      <c r="AH83" s="16">
        <v>-195216</v>
      </c>
      <c r="AI83" s="16">
        <v>-74635.208310001413</v>
      </c>
      <c r="AJ83" s="16">
        <v>717913.22169000225</v>
      </c>
      <c r="AK83" s="16">
        <v>1198826.6455300017</v>
      </c>
      <c r="AL83" s="16">
        <v>-622673.22750000015</v>
      </c>
      <c r="AM83" s="16">
        <v>-840233.1390000002</v>
      </c>
      <c r="AN83" s="16">
        <v>-1681719.51721</v>
      </c>
      <c r="AO83" s="16">
        <v>-1500848</v>
      </c>
      <c r="AP83" s="16">
        <v>-951243</v>
      </c>
      <c r="AQ83" s="16">
        <v>-1979803.8539999994</v>
      </c>
      <c r="AR83" s="16">
        <v>-2371572.1839999994</v>
      </c>
      <c r="AS83" s="16">
        <v>-3775578.2579900012</v>
      </c>
      <c r="AT83" s="16">
        <v>-1367554.2539900003</v>
      </c>
    </row>
    <row r="84" spans="1:46" x14ac:dyDescent="0.15">
      <c r="A84" s="11" t="s">
        <v>77</v>
      </c>
      <c r="B84" s="13"/>
      <c r="C84" s="13"/>
      <c r="D84" s="13"/>
      <c r="E84" s="37"/>
      <c r="F84" s="13"/>
      <c r="G84" s="13"/>
      <c r="H84" s="13"/>
      <c r="I84" s="37"/>
      <c r="J84" s="13"/>
      <c r="K84" s="13"/>
      <c r="L84" s="13">
        <v>0</v>
      </c>
      <c r="M84" s="37"/>
      <c r="N84" s="13"/>
      <c r="O84" s="13"/>
      <c r="P84" s="13"/>
      <c r="Q84" s="37"/>
      <c r="R84" s="13"/>
      <c r="S84" s="68"/>
      <c r="T84" s="13"/>
      <c r="U84" s="37">
        <v>0</v>
      </c>
      <c r="V84" s="13">
        <v>0</v>
      </c>
      <c r="W84" s="13">
        <v>0</v>
      </c>
      <c r="X84" s="13"/>
      <c r="Y84" s="37"/>
      <c r="Z84" s="13"/>
      <c r="AA84" s="13"/>
      <c r="AB84" s="13"/>
      <c r="AC84" s="37"/>
      <c r="AD84" s="13"/>
      <c r="AE84" s="13"/>
      <c r="AF84" s="13"/>
      <c r="AG84" s="37">
        <v>0</v>
      </c>
      <c r="AH84" s="13">
        <v>0</v>
      </c>
      <c r="AI84" s="13" t="s">
        <v>113</v>
      </c>
      <c r="AJ84" s="13" t="s">
        <v>113</v>
      </c>
      <c r="AK84" s="13" t="s">
        <v>113</v>
      </c>
      <c r="AL84" s="13" t="s">
        <v>113</v>
      </c>
      <c r="AM84" s="13" t="s">
        <v>113</v>
      </c>
      <c r="AN84" s="13" t="s">
        <v>113</v>
      </c>
      <c r="AO84" s="13"/>
      <c r="AP84" s="13"/>
      <c r="AQ84" s="13" t="s">
        <v>113</v>
      </c>
      <c r="AR84" s="13" t="s">
        <v>113</v>
      </c>
      <c r="AS84" s="13" t="s">
        <v>113</v>
      </c>
      <c r="AT84" s="13" t="s">
        <v>113</v>
      </c>
    </row>
    <row r="85" spans="1:46" x14ac:dyDescent="0.15">
      <c r="A85" s="11" t="s">
        <v>78</v>
      </c>
      <c r="B85" s="9">
        <v>156056</v>
      </c>
      <c r="C85" s="9">
        <v>547576</v>
      </c>
      <c r="D85" s="9">
        <v>362242</v>
      </c>
      <c r="E85" s="35">
        <v>6844990</v>
      </c>
      <c r="F85" s="9">
        <v>-474438</v>
      </c>
      <c r="G85" s="9">
        <v>-4052</v>
      </c>
      <c r="H85" s="9">
        <v>207069</v>
      </c>
      <c r="I85" s="35">
        <v>4277781</v>
      </c>
      <c r="J85" s="9">
        <v>698271</v>
      </c>
      <c r="K85" s="9">
        <v>1077340</v>
      </c>
      <c r="L85" s="9">
        <v>1751794.5049999999</v>
      </c>
      <c r="M85" s="35">
        <v>5806972</v>
      </c>
      <c r="N85" s="9">
        <v>516990</v>
      </c>
      <c r="O85" s="9">
        <v>1684548</v>
      </c>
      <c r="P85" s="9">
        <v>2362476</v>
      </c>
      <c r="Q85" s="35">
        <v>4670722</v>
      </c>
      <c r="R85" s="9">
        <v>-561901</v>
      </c>
      <c r="S85" s="62">
        <v>-531715</v>
      </c>
      <c r="T85" s="9">
        <v>-1047996</v>
      </c>
      <c r="U85" s="35">
        <v>3239894</v>
      </c>
      <c r="V85" s="9">
        <v>-615062</v>
      </c>
      <c r="W85" s="9">
        <v>7381</v>
      </c>
      <c r="X85" s="9">
        <v>-247292</v>
      </c>
      <c r="Y85" s="35">
        <v>3215546</v>
      </c>
      <c r="Z85" s="9">
        <v>-530244</v>
      </c>
      <c r="AA85" s="9">
        <v>-432830</v>
      </c>
      <c r="AB85" s="9">
        <v>-1112711</v>
      </c>
      <c r="AC85" s="35">
        <v>212776.26572867777</v>
      </c>
      <c r="AD85" s="9">
        <v>11865.211828281326</v>
      </c>
      <c r="AE85" s="9">
        <v>-45657</v>
      </c>
      <c r="AF85" s="9">
        <v>-185958</v>
      </c>
      <c r="AG85" s="35">
        <v>1650752</v>
      </c>
      <c r="AH85" s="9">
        <v>-195127</v>
      </c>
      <c r="AI85" s="9">
        <v>-74455.609419672808</v>
      </c>
      <c r="AJ85" s="9">
        <v>718149.09946877183</v>
      </c>
      <c r="AK85" s="9">
        <v>1198824.3968952573</v>
      </c>
      <c r="AL85" s="9">
        <v>-622671.91401500336</v>
      </c>
      <c r="AM85" s="9">
        <v>-840231.21900750976</v>
      </c>
      <c r="AN85" s="9">
        <v>-1681688.8697610679</v>
      </c>
      <c r="AO85" s="9">
        <v>-1500406</v>
      </c>
      <c r="AP85" s="9">
        <v>-950690</v>
      </c>
      <c r="AQ85" s="9">
        <v>-1979250.2530083766</v>
      </c>
      <c r="AR85" s="9">
        <v>-2371017.924789987</v>
      </c>
      <c r="AS85" s="9">
        <v>-3775022.3304472324</v>
      </c>
      <c r="AT85" s="9">
        <v>-1367552.6091102867</v>
      </c>
    </row>
    <row r="86" spans="1:46" x14ac:dyDescent="0.15">
      <c r="A86" s="11" t="s">
        <v>56</v>
      </c>
      <c r="B86" s="9">
        <v>-3417</v>
      </c>
      <c r="C86" s="9">
        <v>0</v>
      </c>
      <c r="D86" s="9">
        <v>0</v>
      </c>
      <c r="E86" s="35">
        <v>5834316</v>
      </c>
      <c r="F86" s="9">
        <v>0</v>
      </c>
      <c r="G86" s="9">
        <v>0</v>
      </c>
      <c r="H86" s="9">
        <v>0</v>
      </c>
      <c r="I86" s="35">
        <v>-26051</v>
      </c>
      <c r="J86" s="9">
        <v>-1</v>
      </c>
      <c r="K86" s="9">
        <v>27</v>
      </c>
      <c r="L86" s="9">
        <v>29</v>
      </c>
      <c r="M86" s="35">
        <v>27</v>
      </c>
      <c r="N86" s="9">
        <v>-1</v>
      </c>
      <c r="O86" s="9">
        <v>0</v>
      </c>
      <c r="P86" s="9">
        <v>-1</v>
      </c>
      <c r="Q86" s="35">
        <v>0</v>
      </c>
      <c r="R86" s="9">
        <v>0</v>
      </c>
      <c r="S86" s="62">
        <v>-1</v>
      </c>
      <c r="T86" s="9">
        <v>-2</v>
      </c>
      <c r="U86" s="35">
        <v>0</v>
      </c>
      <c r="V86" s="9">
        <v>0</v>
      </c>
      <c r="W86" s="9">
        <v>0</v>
      </c>
      <c r="X86" s="9">
        <v>0</v>
      </c>
      <c r="Y86" s="35">
        <v>-48</v>
      </c>
      <c r="Z86" s="9">
        <v>-73</v>
      </c>
      <c r="AA86" s="9">
        <v>-144</v>
      </c>
      <c r="AB86" s="9">
        <v>-182</v>
      </c>
      <c r="AC86" s="35">
        <v>-231.32571185267301</v>
      </c>
      <c r="AD86" s="9">
        <v>-81.720498281285998</v>
      </c>
      <c r="AE86" s="9">
        <v>-164</v>
      </c>
      <c r="AF86" s="9">
        <v>-247</v>
      </c>
      <c r="AG86" s="35">
        <v>-335</v>
      </c>
      <c r="AH86" s="9">
        <v>-89</v>
      </c>
      <c r="AI86" s="9">
        <v>-179.59889032861017</v>
      </c>
      <c r="AJ86" s="9">
        <v>-235.87777876964313</v>
      </c>
      <c r="AK86" s="9">
        <v>2.2486347443440531</v>
      </c>
      <c r="AL86" s="9">
        <v>-1.3134849967774893</v>
      </c>
      <c r="AM86" s="9">
        <v>-1.9199924904560497</v>
      </c>
      <c r="AN86" s="9">
        <v>-30.647448932127141</v>
      </c>
      <c r="AO86" s="9">
        <v>-442</v>
      </c>
      <c r="AP86" s="9">
        <v>-553</v>
      </c>
      <c r="AQ86" s="9">
        <v>-553.60099162278789</v>
      </c>
      <c r="AR86" s="9">
        <v>-554.25921001218262</v>
      </c>
      <c r="AS86" s="9">
        <v>-555.9275427687295</v>
      </c>
      <c r="AT86" s="9">
        <v>-1.6448797137269822</v>
      </c>
    </row>
    <row r="87" spans="1:46" x14ac:dyDescent="0.15">
      <c r="A87" s="14" t="s">
        <v>76</v>
      </c>
      <c r="B87" s="16">
        <v>152639</v>
      </c>
      <c r="C87" s="16">
        <v>547576</v>
      </c>
      <c r="D87" s="16">
        <v>362242</v>
      </c>
      <c r="E87" s="16">
        <v>12679306</v>
      </c>
      <c r="F87" s="16">
        <v>-474438</v>
      </c>
      <c r="G87" s="16">
        <v>-4052</v>
      </c>
      <c r="H87" s="16">
        <v>207069</v>
      </c>
      <c r="I87" s="16">
        <v>4251730</v>
      </c>
      <c r="J87" s="16">
        <v>698270</v>
      </c>
      <c r="K87" s="16">
        <v>1077367</v>
      </c>
      <c r="L87" s="16">
        <v>1751823.5049999999</v>
      </c>
      <c r="M87" s="16">
        <v>5806999</v>
      </c>
      <c r="N87" s="16">
        <v>516989</v>
      </c>
      <c r="O87" s="16">
        <v>1684548</v>
      </c>
      <c r="P87" s="16">
        <v>2362475</v>
      </c>
      <c r="Q87" s="16">
        <v>4670722</v>
      </c>
      <c r="R87" s="16">
        <v>-561901</v>
      </c>
      <c r="S87" s="63">
        <v>-531716</v>
      </c>
      <c r="T87" s="16">
        <v>-1047998</v>
      </c>
      <c r="U87" s="16">
        <v>3239894</v>
      </c>
      <c r="V87" s="16">
        <v>-615062</v>
      </c>
      <c r="W87" s="16">
        <v>7381</v>
      </c>
      <c r="X87" s="16">
        <v>-247292</v>
      </c>
      <c r="Y87" s="16">
        <v>3215498</v>
      </c>
      <c r="Z87" s="16">
        <f>Z85+Z86</f>
        <v>-530317</v>
      </c>
      <c r="AA87" s="16">
        <f>AA85+AA86</f>
        <v>-432974</v>
      </c>
      <c r="AB87" s="16">
        <f>AB85+AB86</f>
        <v>-1112893</v>
      </c>
      <c r="AC87" s="16">
        <f t="shared" ref="AC87:AD87" si="12">AC85+AC86</f>
        <v>212544.9400168251</v>
      </c>
      <c r="AD87" s="16">
        <f t="shared" si="12"/>
        <v>11783.491330000041</v>
      </c>
      <c r="AE87" s="16">
        <v>-45821</v>
      </c>
      <c r="AF87" s="16">
        <v>-186205</v>
      </c>
      <c r="AG87" s="16">
        <v>1650417</v>
      </c>
      <c r="AH87" s="16">
        <v>-195216</v>
      </c>
      <c r="AI87" s="16">
        <v>-74635.208310001413</v>
      </c>
      <c r="AJ87" s="16">
        <v>717913.22169000225</v>
      </c>
      <c r="AK87" s="16">
        <v>1198826.6455300017</v>
      </c>
      <c r="AL87" s="16">
        <v>-622673.22750000015</v>
      </c>
      <c r="AM87" s="16">
        <v>-840233.1390000002</v>
      </c>
      <c r="AN87" s="16">
        <v>-1681719.51721</v>
      </c>
      <c r="AO87" s="16">
        <v>-1500848</v>
      </c>
      <c r="AP87" s="16">
        <v>-951243</v>
      </c>
      <c r="AQ87" s="16">
        <v>-1979803.8539999994</v>
      </c>
      <c r="AR87" s="16">
        <v>-2371572.1839999994</v>
      </c>
      <c r="AS87" s="16">
        <v>-3775578.2579900012</v>
      </c>
      <c r="AT87" s="16">
        <v>-1367554.2539900003</v>
      </c>
    </row>
    <row r="88" spans="1:46" ht="15" customHeight="1" x14ac:dyDescent="0.15">
      <c r="AO88" s="52"/>
      <c r="AP88" s="52"/>
      <c r="AS88" s="52">
        <v>0</v>
      </c>
      <c r="AT88" s="52">
        <v>0</v>
      </c>
    </row>
    <row r="89" spans="1:46" x14ac:dyDescent="0.15">
      <c r="N89" s="53"/>
    </row>
    <row r="90" spans="1:46" x14ac:dyDescent="0.15">
      <c r="A90" s="2"/>
      <c r="B90" s="2"/>
      <c r="C90" s="2"/>
      <c r="D90" s="2"/>
      <c r="F90" s="2"/>
      <c r="G90" s="2"/>
      <c r="H90" s="2"/>
      <c r="J90" s="2"/>
      <c r="K90" s="2"/>
      <c r="L90" s="2"/>
      <c r="N90" s="4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O90" s="99"/>
      <c r="AP90" s="99"/>
      <c r="AS90" s="99">
        <v>-2.6100873947143555E-4</v>
      </c>
      <c r="AT90" s="99">
        <v>1.875758171081543E-4</v>
      </c>
    </row>
    <row r="91" spans="1:46" x14ac:dyDescent="0.15">
      <c r="A91" s="2"/>
      <c r="B91" s="3"/>
      <c r="C91" s="3"/>
      <c r="D91" s="3"/>
      <c r="F91" s="3"/>
      <c r="G91" s="3"/>
      <c r="H91" s="3"/>
      <c r="J91" s="3"/>
      <c r="K91" s="3"/>
      <c r="L91" s="3"/>
      <c r="N91" s="4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46" x14ac:dyDescent="0.15">
      <c r="A92" s="2"/>
      <c r="B92" s="3"/>
      <c r="C92" s="3"/>
      <c r="D92" s="3"/>
      <c r="F92" s="3"/>
      <c r="G92" s="3"/>
      <c r="H92" s="3"/>
      <c r="J92" s="3"/>
      <c r="K92" s="3"/>
      <c r="L92" s="3"/>
      <c r="N92" s="4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46" x14ac:dyDescent="0.15">
      <c r="A93" s="2"/>
      <c r="B93" s="3"/>
      <c r="C93" s="3"/>
      <c r="D93" s="3"/>
      <c r="F93" s="3"/>
      <c r="G93" s="3"/>
      <c r="H93" s="3"/>
      <c r="J93" s="3"/>
      <c r="K93" s="3"/>
      <c r="L93" s="3"/>
      <c r="N93" s="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46" x14ac:dyDescent="0.15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46" x14ac:dyDescent="0.15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46" x14ac:dyDescent="0.15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15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15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15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15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15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15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15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15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15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15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15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15">
      <c r="N108" s="3"/>
    </row>
    <row r="109" spans="1:26" x14ac:dyDescent="0.15">
      <c r="N109" s="3"/>
    </row>
    <row r="110" spans="1:26" x14ac:dyDescent="0.15">
      <c r="N110" s="3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I110"/>
  <sheetViews>
    <sheetView showGridLines="0" zoomScaleNormal="100" workbookViewId="0">
      <pane xSplit="1" ySplit="4" topLeftCell="Y5" activePane="bottomRight" state="frozen"/>
      <selection activeCell="AJ58" sqref="AJ58"/>
      <selection pane="topRight" activeCell="AJ58" sqref="AJ58"/>
      <selection pane="bottomLeft" activeCell="AJ58" sqref="AJ58"/>
      <selection pane="bottomRight" activeCell="AJ58" sqref="AJ58"/>
    </sheetView>
  </sheetViews>
  <sheetFormatPr baseColWidth="10" defaultColWidth="11.42578125" defaultRowHeight="10.5" x14ac:dyDescent="0.15"/>
  <cols>
    <col min="1" max="1" width="48.85546875" style="1" customWidth="1"/>
    <col min="2" max="4" width="14.140625" style="1" hidden="1" customWidth="1"/>
    <col min="5" max="5" width="11.42578125" style="1"/>
    <col min="6" max="8" width="14.140625" style="1" customWidth="1"/>
    <col min="9" max="9" width="11.42578125" style="1"/>
    <col min="10" max="12" width="14.140625" style="1" customWidth="1"/>
    <col min="13" max="13" width="11.42578125" style="1"/>
    <col min="14" max="18" width="14.140625" style="1" customWidth="1"/>
    <col min="19" max="19" width="14.140625" style="65" customWidth="1"/>
    <col min="20" max="27" width="14.140625" style="1" customWidth="1"/>
    <col min="28" max="28" width="11.42578125" style="1"/>
    <col min="29" max="29" width="14" style="1" customWidth="1"/>
    <col min="30" max="16384" width="11.42578125" style="1"/>
  </cols>
  <sheetData>
    <row r="1" spans="1:35" ht="12.75" x14ac:dyDescent="0.15">
      <c r="A1" s="30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75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35" ht="10.5" customHeight="1" x14ac:dyDescent="0.15">
      <c r="A2" s="106" t="s">
        <v>19</v>
      </c>
      <c r="B2" s="23">
        <v>41729</v>
      </c>
      <c r="C2" s="23">
        <v>41820</v>
      </c>
      <c r="D2" s="23">
        <v>41912</v>
      </c>
      <c r="E2" s="23" t="s">
        <v>1</v>
      </c>
      <c r="F2" s="23" t="s">
        <v>3</v>
      </c>
      <c r="G2" s="23" t="s">
        <v>4</v>
      </c>
      <c r="H2" s="23" t="s">
        <v>5</v>
      </c>
      <c r="I2" s="23" t="s">
        <v>2</v>
      </c>
      <c r="J2" s="23" t="s">
        <v>6</v>
      </c>
      <c r="K2" s="23" t="s">
        <v>12</v>
      </c>
      <c r="L2" s="23" t="s">
        <v>11</v>
      </c>
      <c r="M2" s="23" t="s">
        <v>13</v>
      </c>
      <c r="N2" s="23" t="s">
        <v>14</v>
      </c>
      <c r="O2" s="23" t="s">
        <v>15</v>
      </c>
      <c r="P2" s="23" t="s">
        <v>16</v>
      </c>
      <c r="Q2" s="23" t="s">
        <v>17</v>
      </c>
      <c r="R2" s="23" t="s">
        <v>18</v>
      </c>
      <c r="S2" s="75" t="s">
        <v>83</v>
      </c>
      <c r="T2" s="23" t="s">
        <v>84</v>
      </c>
      <c r="U2" s="23" t="s">
        <v>90</v>
      </c>
      <c r="V2" s="23" t="s">
        <v>92</v>
      </c>
      <c r="W2" s="23" t="s">
        <v>93</v>
      </c>
      <c r="X2" s="23" t="s">
        <v>94</v>
      </c>
      <c r="Y2" s="23" t="s">
        <v>95</v>
      </c>
      <c r="Z2" s="23" t="s">
        <v>96</v>
      </c>
      <c r="AA2" s="23" t="s">
        <v>102</v>
      </c>
      <c r="AB2" s="23" t="s">
        <v>103</v>
      </c>
      <c r="AC2" s="23" t="s">
        <v>105</v>
      </c>
      <c r="AI2" s="98">
        <v>44742</v>
      </c>
    </row>
    <row r="3" spans="1:35" x14ac:dyDescent="0.15">
      <c r="A3" s="106"/>
      <c r="B3" s="24" t="s">
        <v>0</v>
      </c>
      <c r="C3" s="24" t="s">
        <v>0</v>
      </c>
      <c r="D3" s="24" t="s">
        <v>0</v>
      </c>
      <c r="E3" s="24" t="s">
        <v>85</v>
      </c>
      <c r="F3" s="24" t="s">
        <v>85</v>
      </c>
      <c r="G3" s="24" t="s">
        <v>85</v>
      </c>
      <c r="H3" s="24" t="s">
        <v>85</v>
      </c>
      <c r="I3" s="24" t="s">
        <v>85</v>
      </c>
      <c r="J3" s="24" t="s">
        <v>85</v>
      </c>
      <c r="K3" s="24" t="s">
        <v>85</v>
      </c>
      <c r="L3" s="24" t="s">
        <v>85</v>
      </c>
      <c r="M3" s="24" t="s">
        <v>85</v>
      </c>
      <c r="N3" s="24" t="s">
        <v>85</v>
      </c>
      <c r="O3" s="24" t="s">
        <v>85</v>
      </c>
      <c r="P3" s="24" t="s">
        <v>85</v>
      </c>
      <c r="Q3" s="24" t="s">
        <v>85</v>
      </c>
      <c r="R3" s="24" t="s">
        <v>85</v>
      </c>
      <c r="S3" s="24" t="s">
        <v>85</v>
      </c>
      <c r="T3" s="24" t="s">
        <v>85</v>
      </c>
      <c r="U3" s="24" t="s">
        <v>85</v>
      </c>
      <c r="V3" s="24" t="s">
        <v>85</v>
      </c>
      <c r="W3" s="24" t="s">
        <v>85</v>
      </c>
      <c r="X3" s="24" t="s">
        <v>85</v>
      </c>
      <c r="Y3" s="24" t="s">
        <v>85</v>
      </c>
      <c r="Z3" s="24" t="s">
        <v>85</v>
      </c>
      <c r="AA3" s="24" t="s">
        <v>85</v>
      </c>
      <c r="AB3" s="24" t="s">
        <v>85</v>
      </c>
      <c r="AC3" s="24" t="s">
        <v>85</v>
      </c>
    </row>
    <row r="4" spans="1:35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  <c r="AC4" s="5"/>
    </row>
    <row r="5" spans="1:35" x14ac:dyDescent="0.15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X5" s="7"/>
      <c r="Y5" s="34"/>
      <c r="Z5" s="7"/>
      <c r="AA5" s="7"/>
      <c r="AC5" s="34"/>
    </row>
    <row r="6" spans="1:35" x14ac:dyDescent="0.15">
      <c r="A6" s="8" t="s">
        <v>21</v>
      </c>
      <c r="B6" s="9"/>
      <c r="C6" s="9"/>
      <c r="D6" s="9"/>
      <c r="E6" s="35">
        <v>1281957</v>
      </c>
      <c r="F6" s="9">
        <v>1011925</v>
      </c>
      <c r="G6" s="9">
        <v>2576170</v>
      </c>
      <c r="H6" s="9">
        <v>4844614</v>
      </c>
      <c r="I6" s="35">
        <v>2432698</v>
      </c>
      <c r="J6" s="9">
        <v>3930021</v>
      </c>
      <c r="K6" s="9">
        <v>1612440</v>
      </c>
      <c r="L6" s="9">
        <v>2704554</v>
      </c>
      <c r="M6" s="35">
        <v>2668668</v>
      </c>
      <c r="N6" s="9">
        <v>604542</v>
      </c>
      <c r="O6" s="9">
        <v>5020434</v>
      </c>
      <c r="P6" s="9">
        <v>1118152</v>
      </c>
      <c r="Q6" s="35">
        <v>2499569</v>
      </c>
      <c r="R6" s="9">
        <v>5042069</v>
      </c>
      <c r="S6" s="62">
        <v>368219</v>
      </c>
      <c r="T6" s="9">
        <v>1050002</v>
      </c>
      <c r="U6" s="35">
        <v>3115841</v>
      </c>
      <c r="V6" s="9">
        <v>2622004</v>
      </c>
      <c r="W6" s="9">
        <v>2750137</v>
      </c>
      <c r="X6" s="9">
        <v>189548</v>
      </c>
      <c r="Y6" s="35">
        <v>930816</v>
      </c>
      <c r="Z6" s="9">
        <v>152882.63400000002</v>
      </c>
      <c r="AA6" s="9">
        <v>2346244</v>
      </c>
      <c r="AB6" s="9">
        <v>3981792.949</v>
      </c>
      <c r="AC6" s="35">
        <v>3828614</v>
      </c>
    </row>
    <row r="7" spans="1:35" x14ac:dyDescent="0.15">
      <c r="A7" s="8" t="s">
        <v>22</v>
      </c>
      <c r="B7" s="9"/>
      <c r="C7" s="9"/>
      <c r="D7" s="9"/>
      <c r="E7" s="35">
        <v>24997</v>
      </c>
      <c r="F7" s="9">
        <v>22362</v>
      </c>
      <c r="G7" s="9">
        <v>22362</v>
      </c>
      <c r="H7" s="9">
        <v>22362</v>
      </c>
      <c r="I7" s="35">
        <v>22362</v>
      </c>
      <c r="J7" s="9">
        <v>22362</v>
      </c>
      <c r="K7" s="9">
        <v>22366</v>
      </c>
      <c r="L7" s="9">
        <v>22362</v>
      </c>
      <c r="M7" s="35">
        <v>22362</v>
      </c>
      <c r="N7" s="9">
        <v>22362</v>
      </c>
      <c r="O7" s="9">
        <v>22362</v>
      </c>
      <c r="P7" s="9">
        <v>22362</v>
      </c>
      <c r="Q7" s="35">
        <v>22362</v>
      </c>
      <c r="R7" s="9">
        <v>22362</v>
      </c>
      <c r="S7" s="62">
        <v>22362</v>
      </c>
      <c r="T7" s="9">
        <v>22362</v>
      </c>
      <c r="U7" s="35">
        <v>22361</v>
      </c>
      <c r="V7" s="9">
        <v>22362</v>
      </c>
      <c r="W7" s="9">
        <v>22362</v>
      </c>
      <c r="X7" s="9">
        <v>22362</v>
      </c>
      <c r="Y7" s="35">
        <v>22362</v>
      </c>
      <c r="Z7" s="9">
        <v>22361.57</v>
      </c>
      <c r="AA7" s="9">
        <v>22361.57</v>
      </c>
      <c r="AB7" s="9">
        <v>22361.77</v>
      </c>
      <c r="AC7" s="35">
        <v>22361.57</v>
      </c>
    </row>
    <row r="8" spans="1:35" x14ac:dyDescent="0.15">
      <c r="A8" s="8" t="s">
        <v>23</v>
      </c>
      <c r="B8" s="9"/>
      <c r="C8" s="9"/>
      <c r="D8" s="9"/>
      <c r="E8" s="35">
        <v>676764</v>
      </c>
      <c r="F8" s="9">
        <v>553687</v>
      </c>
      <c r="G8" s="9">
        <v>651501</v>
      </c>
      <c r="H8" s="9">
        <v>1543990</v>
      </c>
      <c r="I8" s="35">
        <v>1899006</v>
      </c>
      <c r="J8" s="9">
        <v>2119871</v>
      </c>
      <c r="K8" s="9">
        <v>1187616</v>
      </c>
      <c r="L8" s="9">
        <v>863742</v>
      </c>
      <c r="M8" s="35">
        <v>931402</v>
      </c>
      <c r="N8" s="9">
        <v>930897</v>
      </c>
      <c r="O8" s="9">
        <v>979235</v>
      </c>
      <c r="P8" s="9">
        <v>1125549</v>
      </c>
      <c r="Q8" s="35">
        <v>971710</v>
      </c>
      <c r="R8" s="9">
        <v>887632</v>
      </c>
      <c r="S8" s="62">
        <v>640677</v>
      </c>
      <c r="T8" s="9">
        <v>600910</v>
      </c>
      <c r="U8" s="35">
        <v>711649</v>
      </c>
      <c r="V8" s="9">
        <v>731755</v>
      </c>
      <c r="W8" s="9">
        <v>1047988</v>
      </c>
      <c r="X8" s="9">
        <v>1347971</v>
      </c>
      <c r="Y8" s="35">
        <v>725233</v>
      </c>
      <c r="Z8" s="9">
        <v>625454.47899999993</v>
      </c>
      <c r="AA8" s="9">
        <v>704913</v>
      </c>
      <c r="AB8" s="9">
        <v>1787088.21</v>
      </c>
      <c r="AC8" s="35">
        <v>2059357.2340000002</v>
      </c>
    </row>
    <row r="9" spans="1:35" x14ac:dyDescent="0.15">
      <c r="A9" s="8" t="s">
        <v>24</v>
      </c>
      <c r="B9" s="9"/>
      <c r="C9" s="9"/>
      <c r="D9" s="9"/>
      <c r="E9" s="35">
        <v>16437724</v>
      </c>
      <c r="F9" s="9">
        <v>13494223</v>
      </c>
      <c r="G9" s="9">
        <v>10072630</v>
      </c>
      <c r="H9" s="9">
        <v>8482459</v>
      </c>
      <c r="I9" s="35">
        <v>7077980</v>
      </c>
      <c r="J9" s="9">
        <v>8466561</v>
      </c>
      <c r="K9" s="9">
        <v>7147914</v>
      </c>
      <c r="L9" s="9">
        <v>6319313</v>
      </c>
      <c r="M9" s="35">
        <v>5730742</v>
      </c>
      <c r="N9" s="9">
        <v>6284889</v>
      </c>
      <c r="O9" s="9">
        <v>4245271</v>
      </c>
      <c r="P9" s="9">
        <v>4292034</v>
      </c>
      <c r="Q9" s="35">
        <v>4423759</v>
      </c>
      <c r="R9" s="9">
        <v>4511875</v>
      </c>
      <c r="S9" s="62">
        <v>3982330</v>
      </c>
      <c r="T9" s="9">
        <v>3679047</v>
      </c>
      <c r="U9" s="35">
        <v>3161397</v>
      </c>
      <c r="V9" s="9">
        <v>3141180</v>
      </c>
      <c r="W9" s="9">
        <v>3641032</v>
      </c>
      <c r="X9" s="9">
        <v>3654071</v>
      </c>
      <c r="Y9" s="35">
        <v>3329390</v>
      </c>
      <c r="Z9" s="9">
        <v>2926920.3870000001</v>
      </c>
      <c r="AA9" s="9">
        <v>3423871</v>
      </c>
      <c r="AB9" s="9">
        <v>7910660.6612000819</v>
      </c>
      <c r="AC9" s="35">
        <v>5301072.6670000004</v>
      </c>
    </row>
    <row r="10" spans="1:35" x14ac:dyDescent="0.15">
      <c r="A10" s="8" t="s">
        <v>25</v>
      </c>
      <c r="B10" s="9"/>
      <c r="C10" s="9"/>
      <c r="D10" s="9"/>
      <c r="E10" s="35">
        <v>31052193</v>
      </c>
      <c r="F10" s="9">
        <v>32680748</v>
      </c>
      <c r="G10" s="9">
        <v>21825960</v>
      </c>
      <c r="H10" s="9">
        <v>24955607</v>
      </c>
      <c r="I10" s="35">
        <v>22350456</v>
      </c>
      <c r="J10" s="9">
        <v>25792565</v>
      </c>
      <c r="K10" s="9">
        <v>38141753</v>
      </c>
      <c r="L10" s="9">
        <v>36704671</v>
      </c>
      <c r="M10" s="35">
        <v>15683952</v>
      </c>
      <c r="N10" s="9">
        <v>22238307</v>
      </c>
      <c r="O10" s="9">
        <v>19998368</v>
      </c>
      <c r="P10" s="9">
        <v>23553625</v>
      </c>
      <c r="Q10" s="35">
        <v>31970562</v>
      </c>
      <c r="R10" s="9">
        <v>43542912</v>
      </c>
      <c r="S10" s="62">
        <v>45431980</v>
      </c>
      <c r="T10" s="9">
        <v>47159547</v>
      </c>
      <c r="U10" s="35">
        <v>20520228</v>
      </c>
      <c r="V10" s="9">
        <v>21541958</v>
      </c>
      <c r="W10" s="9">
        <v>22447461</v>
      </c>
      <c r="X10" s="9">
        <v>24837032</v>
      </c>
      <c r="Y10" s="35">
        <v>20649539</v>
      </c>
      <c r="Z10" s="9">
        <v>17931721.669000015</v>
      </c>
      <c r="AA10" s="9">
        <v>20915386</v>
      </c>
      <c r="AB10" s="9">
        <v>17004917.303799912</v>
      </c>
      <c r="AC10" s="35">
        <v>35967368.539999992</v>
      </c>
    </row>
    <row r="11" spans="1:35" x14ac:dyDescent="0.15">
      <c r="A11" s="8" t="s">
        <v>26</v>
      </c>
      <c r="B11" s="9"/>
      <c r="C11" s="9"/>
      <c r="D11" s="9"/>
      <c r="E11" s="35">
        <v>10133602</v>
      </c>
      <c r="F11" s="9">
        <v>10193688</v>
      </c>
      <c r="G11" s="9">
        <v>10937895</v>
      </c>
      <c r="H11" s="9">
        <v>11781784</v>
      </c>
      <c r="I11" s="35">
        <v>10885965</v>
      </c>
      <c r="J11" s="9">
        <v>12110560</v>
      </c>
      <c r="K11" s="9">
        <v>12936414</v>
      </c>
      <c r="L11" s="9">
        <v>13001626</v>
      </c>
      <c r="M11" s="35">
        <v>10655149</v>
      </c>
      <c r="N11" s="9">
        <v>0</v>
      </c>
      <c r="O11" s="9">
        <v>0</v>
      </c>
      <c r="P11" s="9">
        <v>0</v>
      </c>
      <c r="Q11" s="35">
        <v>0</v>
      </c>
      <c r="R11" s="9">
        <v>0</v>
      </c>
      <c r="S11" s="62">
        <v>0</v>
      </c>
      <c r="T11" s="9">
        <v>0</v>
      </c>
      <c r="U11" s="35">
        <v>0</v>
      </c>
      <c r="V11" s="9">
        <v>0</v>
      </c>
      <c r="W11" s="9">
        <v>0</v>
      </c>
      <c r="X11" s="9">
        <v>0</v>
      </c>
      <c r="Y11" s="35">
        <v>0</v>
      </c>
      <c r="Z11" s="9"/>
      <c r="AA11" s="9"/>
      <c r="AB11" s="9">
        <v>3857581.96</v>
      </c>
      <c r="AC11" s="35"/>
    </row>
    <row r="12" spans="1:35" x14ac:dyDescent="0.15">
      <c r="A12" s="8" t="s">
        <v>27</v>
      </c>
      <c r="B12" s="9"/>
      <c r="C12" s="9"/>
      <c r="D12" s="9"/>
      <c r="E12" s="35">
        <v>6123065</v>
      </c>
      <c r="F12" s="9">
        <v>6202926</v>
      </c>
      <c r="G12" s="9">
        <v>6972990</v>
      </c>
      <c r="H12" s="9">
        <v>6687129</v>
      </c>
      <c r="I12" s="35">
        <v>5806189</v>
      </c>
      <c r="J12" s="9">
        <v>6110158</v>
      </c>
      <c r="K12" s="9">
        <v>3904245</v>
      </c>
      <c r="L12" s="9">
        <v>4451250</v>
      </c>
      <c r="M12" s="35">
        <v>4684544</v>
      </c>
      <c r="N12" s="9">
        <v>4863615</v>
      </c>
      <c r="O12" s="9">
        <v>4041821</v>
      </c>
      <c r="P12" s="9">
        <v>4334687</v>
      </c>
      <c r="Q12" s="35">
        <v>5807909</v>
      </c>
      <c r="R12" s="9">
        <v>6573287</v>
      </c>
      <c r="S12" s="62">
        <v>5755782</v>
      </c>
      <c r="T12" s="9">
        <v>6217349</v>
      </c>
      <c r="U12" s="35">
        <v>9992690</v>
      </c>
      <c r="V12" s="9">
        <v>9926373</v>
      </c>
      <c r="W12" s="9">
        <v>9252160</v>
      </c>
      <c r="X12" s="9">
        <v>9827365</v>
      </c>
      <c r="Y12" s="35">
        <v>10005702</v>
      </c>
      <c r="Z12" s="9">
        <v>11612468.057</v>
      </c>
      <c r="AA12" s="9">
        <v>10260751</v>
      </c>
      <c r="AB12" s="9">
        <v>11064012.672</v>
      </c>
      <c r="AC12" s="35">
        <v>9553195.9019999988</v>
      </c>
    </row>
    <row r="13" spans="1:35" x14ac:dyDescent="0.15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/>
      <c r="AA13" s="9"/>
      <c r="AB13" s="9">
        <v>0</v>
      </c>
      <c r="AC13" s="35"/>
    </row>
    <row r="14" spans="1:35" x14ac:dyDescent="0.15">
      <c r="A14" s="15" t="s">
        <v>28</v>
      </c>
      <c r="B14" s="16"/>
      <c r="C14" s="16"/>
      <c r="D14" s="16"/>
      <c r="E14" s="16">
        <v>65730302</v>
      </c>
      <c r="F14" s="16">
        <v>64159559</v>
      </c>
      <c r="G14" s="16">
        <v>53059508</v>
      </c>
      <c r="H14" s="16">
        <v>58317945</v>
      </c>
      <c r="I14" s="16">
        <v>50474656</v>
      </c>
      <c r="J14" s="16">
        <v>58552098</v>
      </c>
      <c r="K14" s="16">
        <v>64952748</v>
      </c>
      <c r="L14" s="16">
        <v>64067518</v>
      </c>
      <c r="M14" s="16">
        <v>40376819</v>
      </c>
      <c r="N14" s="16">
        <v>34944612</v>
      </c>
      <c r="O14" s="16">
        <v>34307491</v>
      </c>
      <c r="P14" s="16">
        <v>34446409</v>
      </c>
      <c r="Q14" s="16">
        <v>45695871</v>
      </c>
      <c r="R14" s="16">
        <v>60580137</v>
      </c>
      <c r="S14" s="63">
        <v>56201350</v>
      </c>
      <c r="T14" s="16">
        <v>58729217</v>
      </c>
      <c r="U14" s="16">
        <v>37524166</v>
      </c>
      <c r="V14" s="16">
        <v>37985632</v>
      </c>
      <c r="W14" s="16">
        <v>39161140</v>
      </c>
      <c r="X14" s="16">
        <v>39878349</v>
      </c>
      <c r="Y14" s="16">
        <v>35663042</v>
      </c>
      <c r="Z14" s="16">
        <f>SUM(Z6:Z13)</f>
        <v>33271808.796000015</v>
      </c>
      <c r="AA14" s="16">
        <f>SUM(AA6:AA13)</f>
        <v>37673526.57</v>
      </c>
      <c r="AB14" s="16">
        <f>SUM(AB6:AB13)</f>
        <v>45628415.525999993</v>
      </c>
      <c r="AC14" s="16">
        <v>56731970.501999997</v>
      </c>
    </row>
    <row r="15" spans="1:35" x14ac:dyDescent="0.15">
      <c r="A15" s="4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X15" s="9"/>
      <c r="Y15" s="35"/>
      <c r="Z15" s="9"/>
      <c r="AA15" s="9"/>
      <c r="AB15" s="9"/>
      <c r="AC15" s="35"/>
    </row>
    <row r="16" spans="1:35" x14ac:dyDescent="0.15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/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X16" s="10"/>
      <c r="Y16" s="36"/>
      <c r="Z16" s="10"/>
      <c r="AA16" s="10"/>
      <c r="AB16" s="10"/>
      <c r="AC16" s="36"/>
    </row>
    <row r="17" spans="1:29" x14ac:dyDescent="0.15">
      <c r="A17" s="8" t="s">
        <v>22</v>
      </c>
      <c r="B17" s="9"/>
      <c r="C17" s="9"/>
      <c r="D17" s="9"/>
      <c r="E17" s="35">
        <v>0</v>
      </c>
      <c r="F17" s="9">
        <v>0</v>
      </c>
      <c r="G17" s="9">
        <v>0</v>
      </c>
      <c r="H17" s="9">
        <v>36330</v>
      </c>
      <c r="I17" s="35">
        <v>615</v>
      </c>
      <c r="J17" s="9">
        <v>10247</v>
      </c>
      <c r="K17" s="9">
        <v>0</v>
      </c>
      <c r="L17" s="9">
        <v>2026</v>
      </c>
      <c r="M17" s="35">
        <v>2346</v>
      </c>
      <c r="N17" s="9">
        <v>0</v>
      </c>
      <c r="O17" s="9">
        <v>0</v>
      </c>
      <c r="P17" s="9">
        <v>0</v>
      </c>
      <c r="Q17" s="35">
        <v>0</v>
      </c>
      <c r="R17" s="9">
        <v>0</v>
      </c>
      <c r="S17" s="62">
        <v>0</v>
      </c>
      <c r="T17" s="9">
        <v>0</v>
      </c>
      <c r="U17" s="35">
        <v>0</v>
      </c>
      <c r="V17" s="9">
        <v>0</v>
      </c>
      <c r="W17" s="9">
        <v>0</v>
      </c>
      <c r="X17" s="9"/>
      <c r="Y17" s="35">
        <v>0</v>
      </c>
      <c r="Z17" s="9"/>
      <c r="AA17" s="9"/>
      <c r="AB17" s="9">
        <v>0</v>
      </c>
      <c r="AC17" s="35"/>
    </row>
    <row r="18" spans="1:29" x14ac:dyDescent="0.15">
      <c r="A18" s="8" t="s">
        <v>23</v>
      </c>
      <c r="B18" s="9"/>
      <c r="C18" s="9"/>
      <c r="D18" s="9"/>
      <c r="E18" s="35">
        <v>0</v>
      </c>
      <c r="F18" s="9">
        <v>0</v>
      </c>
      <c r="G18" s="9">
        <v>0</v>
      </c>
      <c r="H18" s="9">
        <v>0</v>
      </c>
      <c r="I18" s="35">
        <v>0</v>
      </c>
      <c r="J18" s="9">
        <v>0</v>
      </c>
      <c r="K18" s="9">
        <v>0</v>
      </c>
      <c r="L18" s="9">
        <v>0</v>
      </c>
      <c r="M18" s="35">
        <v>0</v>
      </c>
      <c r="N18" s="9">
        <v>0</v>
      </c>
      <c r="O18" s="9">
        <v>0</v>
      </c>
      <c r="P18" s="9">
        <v>0</v>
      </c>
      <c r="Q18" s="35">
        <v>0</v>
      </c>
      <c r="R18" s="9">
        <v>0</v>
      </c>
      <c r="S18" s="62">
        <v>0</v>
      </c>
      <c r="T18" s="9">
        <v>0</v>
      </c>
      <c r="U18" s="35">
        <v>0</v>
      </c>
      <c r="V18" s="9">
        <v>0</v>
      </c>
      <c r="W18" s="9">
        <v>0</v>
      </c>
      <c r="X18" s="9"/>
      <c r="Y18" s="35">
        <v>0</v>
      </c>
      <c r="Z18" s="9"/>
      <c r="AA18" s="9"/>
      <c r="AB18" s="9">
        <v>0</v>
      </c>
      <c r="AC18" s="35"/>
    </row>
    <row r="19" spans="1:29" x14ac:dyDescent="0.15">
      <c r="A19" s="8" t="s">
        <v>24</v>
      </c>
      <c r="B19" s="9"/>
      <c r="C19" s="9"/>
      <c r="D19" s="9"/>
      <c r="E19" s="35">
        <v>0</v>
      </c>
      <c r="F19" s="9">
        <v>0</v>
      </c>
      <c r="G19" s="9">
        <v>0</v>
      </c>
      <c r="H19" s="9">
        <v>0</v>
      </c>
      <c r="I19" s="35">
        <v>0</v>
      </c>
      <c r="J19" s="9">
        <v>0</v>
      </c>
      <c r="K19" s="9">
        <v>0</v>
      </c>
      <c r="L19" s="9">
        <v>0</v>
      </c>
      <c r="M19" s="35">
        <v>0</v>
      </c>
      <c r="N19" s="9">
        <v>0</v>
      </c>
      <c r="O19" s="9">
        <v>0</v>
      </c>
      <c r="P19" s="9">
        <v>0</v>
      </c>
      <c r="Q19" s="35">
        <v>0</v>
      </c>
      <c r="R19" s="9">
        <v>0</v>
      </c>
      <c r="S19" s="62">
        <v>0</v>
      </c>
      <c r="T19" s="9">
        <v>0</v>
      </c>
      <c r="U19" s="35">
        <v>0</v>
      </c>
      <c r="V19" s="9">
        <v>0</v>
      </c>
      <c r="W19" s="9">
        <v>0</v>
      </c>
      <c r="X19" s="9"/>
      <c r="Y19" s="35">
        <v>0</v>
      </c>
      <c r="Z19" s="9"/>
      <c r="AA19" s="9"/>
      <c r="AB19" s="9">
        <v>0</v>
      </c>
      <c r="AC19" s="35"/>
    </row>
    <row r="20" spans="1:29" x14ac:dyDescent="0.15">
      <c r="A20" s="8" t="s">
        <v>30</v>
      </c>
      <c r="B20" s="9"/>
      <c r="C20" s="9"/>
      <c r="D20" s="9"/>
      <c r="E20" s="35">
        <v>2610541</v>
      </c>
      <c r="F20" s="9">
        <v>2688535</v>
      </c>
      <c r="G20" s="9">
        <v>2874588</v>
      </c>
      <c r="H20" s="9">
        <v>4653543</v>
      </c>
      <c r="I20" s="35">
        <v>3920852</v>
      </c>
      <c r="J20" s="9">
        <v>4332011</v>
      </c>
      <c r="K20" s="9">
        <v>4255505</v>
      </c>
      <c r="L20" s="9">
        <v>4099136</v>
      </c>
      <c r="M20" s="35">
        <v>4073051</v>
      </c>
      <c r="N20" s="9">
        <v>0</v>
      </c>
      <c r="O20" s="9">
        <v>0</v>
      </c>
      <c r="P20" s="9">
        <v>0</v>
      </c>
      <c r="Q20" s="35">
        <v>0</v>
      </c>
      <c r="R20" s="9">
        <v>0</v>
      </c>
      <c r="S20" s="62">
        <v>0</v>
      </c>
      <c r="T20" s="9">
        <v>0</v>
      </c>
      <c r="U20" s="35">
        <v>0</v>
      </c>
      <c r="V20" s="9">
        <v>0</v>
      </c>
      <c r="W20" s="9">
        <v>0</v>
      </c>
      <c r="X20" s="9">
        <v>1041271</v>
      </c>
      <c r="Y20" s="35">
        <v>1042179</v>
      </c>
      <c r="Z20" s="9">
        <v>1042179.407</v>
      </c>
      <c r="AA20" s="9">
        <v>1042670.2</v>
      </c>
      <c r="AB20" s="9">
        <v>1985059.2919999999</v>
      </c>
      <c r="AC20" s="35">
        <v>10388302.449999999</v>
      </c>
    </row>
    <row r="21" spans="1:29" x14ac:dyDescent="0.15">
      <c r="A21" s="8" t="s">
        <v>25</v>
      </c>
      <c r="B21" s="9"/>
      <c r="C21" s="9"/>
      <c r="D21" s="9"/>
      <c r="E21" s="35">
        <v>220576</v>
      </c>
      <c r="F21" s="9">
        <v>220537</v>
      </c>
      <c r="G21" s="9">
        <v>473593</v>
      </c>
      <c r="H21" s="9">
        <v>733961</v>
      </c>
      <c r="I21" s="35">
        <v>742132</v>
      </c>
      <c r="J21" s="9">
        <v>829835</v>
      </c>
      <c r="K21" s="9">
        <v>837552</v>
      </c>
      <c r="L21" s="9">
        <v>843089</v>
      </c>
      <c r="M21" s="35">
        <v>17845149</v>
      </c>
      <c r="N21" s="9">
        <v>18801880</v>
      </c>
      <c r="O21" s="9">
        <v>31372749</v>
      </c>
      <c r="P21" s="9">
        <v>31683628</v>
      </c>
      <c r="Q21" s="35">
        <v>33286928</v>
      </c>
      <c r="R21" s="9">
        <v>14694852</v>
      </c>
      <c r="S21" s="62">
        <v>11737644</v>
      </c>
      <c r="T21" s="9">
        <v>6999270</v>
      </c>
      <c r="U21" s="35">
        <v>31798336</v>
      </c>
      <c r="V21" s="9">
        <v>30620555</v>
      </c>
      <c r="W21" s="9">
        <v>33677094</v>
      </c>
      <c r="X21" s="9">
        <v>33608182</v>
      </c>
      <c r="Y21" s="35">
        <v>36920089</v>
      </c>
      <c r="Z21" s="9">
        <v>36926603.682000011</v>
      </c>
      <c r="AA21" s="9">
        <v>36580398</v>
      </c>
      <c r="AB21" s="9">
        <v>36617206.79900001</v>
      </c>
      <c r="AC21" s="35">
        <v>35244260.516000003</v>
      </c>
    </row>
    <row r="22" spans="1:29" x14ac:dyDescent="0.15">
      <c r="A22" s="8" t="s">
        <v>31</v>
      </c>
      <c r="B22" s="9"/>
      <c r="C22" s="9"/>
      <c r="D22" s="9"/>
      <c r="E22" s="35">
        <v>77907</v>
      </c>
      <c r="F22" s="9">
        <v>76094</v>
      </c>
      <c r="G22" s="9">
        <v>101482</v>
      </c>
      <c r="H22" s="9">
        <v>163813</v>
      </c>
      <c r="I22" s="35">
        <v>290774</v>
      </c>
      <c r="J22" s="9">
        <v>361277</v>
      </c>
      <c r="K22" s="9">
        <v>449387</v>
      </c>
      <c r="L22" s="9">
        <v>597469</v>
      </c>
      <c r="M22" s="35">
        <v>368479</v>
      </c>
      <c r="N22" s="9">
        <v>410068</v>
      </c>
      <c r="O22" s="9">
        <v>328488</v>
      </c>
      <c r="P22" s="9">
        <v>341203</v>
      </c>
      <c r="Q22" s="35">
        <v>290067</v>
      </c>
      <c r="R22" s="9">
        <v>313275</v>
      </c>
      <c r="S22" s="62">
        <v>356724</v>
      </c>
      <c r="T22" s="9">
        <v>403799</v>
      </c>
      <c r="U22" s="35">
        <v>356188</v>
      </c>
      <c r="V22" s="9">
        <v>412686</v>
      </c>
      <c r="W22" s="9">
        <v>382924</v>
      </c>
      <c r="X22" s="9">
        <v>388355</v>
      </c>
      <c r="Y22" s="35">
        <v>282259</v>
      </c>
      <c r="Z22" s="9">
        <v>301725.18900000304</v>
      </c>
      <c r="AA22" s="9">
        <v>291199</v>
      </c>
      <c r="AB22" s="9">
        <v>364040.90200000256</v>
      </c>
      <c r="AC22" s="35">
        <v>350138.59600000083</v>
      </c>
    </row>
    <row r="23" spans="1:29" x14ac:dyDescent="0.15">
      <c r="A23" s="8" t="s">
        <v>32</v>
      </c>
      <c r="B23" s="9"/>
      <c r="C23" s="9"/>
      <c r="D23" s="9"/>
      <c r="E23" s="35">
        <v>71239</v>
      </c>
      <c r="F23" s="9">
        <v>61462</v>
      </c>
      <c r="G23" s="9">
        <v>53081</v>
      </c>
      <c r="H23" s="9">
        <v>44700</v>
      </c>
      <c r="I23" s="35">
        <v>36318</v>
      </c>
      <c r="J23" s="9">
        <v>27937</v>
      </c>
      <c r="K23" s="9">
        <v>19556</v>
      </c>
      <c r="L23" s="9">
        <v>11175</v>
      </c>
      <c r="M23" s="35">
        <v>2794</v>
      </c>
      <c r="N23" s="9">
        <v>0</v>
      </c>
      <c r="O23" s="9">
        <v>0</v>
      </c>
      <c r="P23" s="9">
        <v>0</v>
      </c>
      <c r="Q23" s="35">
        <v>0</v>
      </c>
      <c r="R23" s="9">
        <v>0</v>
      </c>
      <c r="S23" s="62">
        <v>0</v>
      </c>
      <c r="T23" s="9">
        <v>0</v>
      </c>
      <c r="U23" s="35">
        <v>0</v>
      </c>
      <c r="V23" s="9">
        <v>0</v>
      </c>
      <c r="W23" s="9">
        <v>0</v>
      </c>
      <c r="X23" s="9"/>
      <c r="Y23" s="35">
        <v>0</v>
      </c>
      <c r="Z23" s="9">
        <v>0</v>
      </c>
      <c r="AA23" s="9">
        <v>0</v>
      </c>
      <c r="AB23" s="9">
        <v>0</v>
      </c>
      <c r="AC23" s="35">
        <v>0</v>
      </c>
    </row>
    <row r="24" spans="1:29" x14ac:dyDescent="0.15">
      <c r="A24" s="8" t="s">
        <v>33</v>
      </c>
      <c r="B24" s="9"/>
      <c r="C24" s="9"/>
      <c r="D24" s="9"/>
      <c r="E24" s="35">
        <v>511555</v>
      </c>
      <c r="F24" s="9">
        <v>435837</v>
      </c>
      <c r="G24" s="9">
        <v>435837</v>
      </c>
      <c r="H24" s="9">
        <v>435837</v>
      </c>
      <c r="I24" s="35">
        <v>435836</v>
      </c>
      <c r="J24" s="9">
        <v>435837</v>
      </c>
      <c r="K24" s="9">
        <v>435836</v>
      </c>
      <c r="L24" s="9">
        <v>435837</v>
      </c>
      <c r="M24" s="35">
        <v>435837</v>
      </c>
      <c r="N24" s="9">
        <v>435837</v>
      </c>
      <c r="O24" s="9">
        <v>435837</v>
      </c>
      <c r="P24" s="9">
        <v>435837</v>
      </c>
      <c r="Q24" s="35">
        <v>435837</v>
      </c>
      <c r="R24" s="9">
        <v>435837</v>
      </c>
      <c r="S24" s="62">
        <v>435837</v>
      </c>
      <c r="T24" s="9">
        <v>435836</v>
      </c>
      <c r="U24" s="35">
        <v>435837</v>
      </c>
      <c r="V24" s="9">
        <v>435837</v>
      </c>
      <c r="W24" s="9">
        <v>435837</v>
      </c>
      <c r="X24" s="9">
        <v>435837</v>
      </c>
      <c r="Y24" s="35">
        <v>435837</v>
      </c>
      <c r="Z24" s="9">
        <v>435836.51300000004</v>
      </c>
      <c r="AA24" s="9">
        <v>435836.51300000004</v>
      </c>
      <c r="AB24" s="9">
        <v>435836.61300000001</v>
      </c>
      <c r="AC24" s="35">
        <v>435836.51300000004</v>
      </c>
    </row>
    <row r="25" spans="1:29" x14ac:dyDescent="0.15">
      <c r="A25" s="8" t="s">
        <v>34</v>
      </c>
      <c r="B25" s="9"/>
      <c r="C25" s="9"/>
      <c r="D25" s="9"/>
      <c r="E25" s="35">
        <v>1514493</v>
      </c>
      <c r="F25" s="9">
        <v>1378668</v>
      </c>
      <c r="G25" s="9">
        <v>1261044</v>
      </c>
      <c r="H25" s="9">
        <v>1152364</v>
      </c>
      <c r="I25" s="35">
        <v>1050154</v>
      </c>
      <c r="J25" s="9">
        <v>948943</v>
      </c>
      <c r="K25" s="9">
        <v>857326</v>
      </c>
      <c r="L25" s="9">
        <v>779179</v>
      </c>
      <c r="M25" s="35">
        <v>596785</v>
      </c>
      <c r="N25" s="9">
        <v>537210</v>
      </c>
      <c r="O25" s="9">
        <v>472666</v>
      </c>
      <c r="P25" s="9">
        <v>447732</v>
      </c>
      <c r="Q25" s="35">
        <v>423809</v>
      </c>
      <c r="R25" s="9">
        <v>406443</v>
      </c>
      <c r="S25" s="62">
        <v>399179</v>
      </c>
      <c r="T25" s="9">
        <v>394474</v>
      </c>
      <c r="U25" s="35">
        <v>390221</v>
      </c>
      <c r="V25" s="9">
        <v>385968</v>
      </c>
      <c r="W25" s="9">
        <v>381715</v>
      </c>
      <c r="X25" s="9">
        <v>375744</v>
      </c>
      <c r="Y25" s="35">
        <v>372401</v>
      </c>
      <c r="Z25" s="9">
        <v>369057.40100000001</v>
      </c>
      <c r="AA25" s="9">
        <v>365714.4</v>
      </c>
      <c r="AB25" s="9">
        <v>355495.96600000001</v>
      </c>
      <c r="AC25" s="35">
        <v>352152.201</v>
      </c>
    </row>
    <row r="26" spans="1:29" x14ac:dyDescent="0.15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>
        <v>0</v>
      </c>
      <c r="AA26" s="9">
        <v>0</v>
      </c>
      <c r="AB26" s="9">
        <v>0</v>
      </c>
      <c r="AC26" s="35"/>
    </row>
    <row r="27" spans="1:29" x14ac:dyDescent="0.15">
      <c r="A27" s="8" t="s">
        <v>35</v>
      </c>
      <c r="B27" s="9"/>
      <c r="C27" s="9"/>
      <c r="D27" s="9"/>
      <c r="E27" s="35">
        <v>775723</v>
      </c>
      <c r="F27" s="9">
        <v>786176</v>
      </c>
      <c r="G27" s="9">
        <v>796753</v>
      </c>
      <c r="H27" s="9">
        <v>979259</v>
      </c>
      <c r="I27" s="35">
        <v>0</v>
      </c>
      <c r="J27" s="9">
        <v>0</v>
      </c>
      <c r="K27" s="9">
        <v>0</v>
      </c>
      <c r="L27" s="9">
        <v>0</v>
      </c>
      <c r="M27" s="35">
        <v>0</v>
      </c>
      <c r="N27" s="9">
        <v>0</v>
      </c>
      <c r="O27" s="9">
        <v>0</v>
      </c>
      <c r="P27" s="9">
        <v>0</v>
      </c>
      <c r="Q27" s="35">
        <v>0</v>
      </c>
      <c r="R27" s="9">
        <v>0</v>
      </c>
      <c r="S27" s="62">
        <v>0</v>
      </c>
      <c r="T27" s="9">
        <v>0</v>
      </c>
      <c r="U27" s="35">
        <v>0</v>
      </c>
      <c r="V27" s="9">
        <v>0</v>
      </c>
      <c r="W27" s="9">
        <v>0</v>
      </c>
      <c r="X27" s="9"/>
      <c r="Y27" s="35">
        <v>0</v>
      </c>
      <c r="Z27" s="9"/>
      <c r="AA27" s="9"/>
      <c r="AB27" s="9">
        <v>0</v>
      </c>
      <c r="AC27" s="35"/>
    </row>
    <row r="28" spans="1:29" x14ac:dyDescent="0.15">
      <c r="A28" s="8" t="s">
        <v>36</v>
      </c>
      <c r="B28" s="9"/>
      <c r="C28" s="9"/>
      <c r="D28" s="9"/>
      <c r="E28" s="35">
        <v>0</v>
      </c>
      <c r="F28" s="9">
        <v>0</v>
      </c>
      <c r="G28" s="9">
        <v>0</v>
      </c>
      <c r="H28" s="9">
        <v>0</v>
      </c>
      <c r="I28" s="35">
        <v>0</v>
      </c>
      <c r="J28" s="9">
        <v>0</v>
      </c>
      <c r="K28" s="9">
        <v>0</v>
      </c>
      <c r="L28" s="9">
        <v>0</v>
      </c>
      <c r="M28" s="35">
        <v>0</v>
      </c>
      <c r="N28" s="9">
        <v>0</v>
      </c>
      <c r="O28" s="9">
        <v>0</v>
      </c>
      <c r="P28" s="9">
        <v>0</v>
      </c>
      <c r="Q28" s="35">
        <v>0</v>
      </c>
      <c r="R28" s="9">
        <v>0</v>
      </c>
      <c r="S28" s="62">
        <v>0</v>
      </c>
      <c r="T28" s="9">
        <v>0</v>
      </c>
      <c r="U28" s="35">
        <v>0</v>
      </c>
      <c r="V28" s="9">
        <v>0</v>
      </c>
      <c r="W28" s="9">
        <v>0</v>
      </c>
      <c r="X28" s="9"/>
      <c r="Y28" s="35">
        <v>0</v>
      </c>
      <c r="Z28" s="9"/>
      <c r="AA28" s="9"/>
      <c r="AB28" s="9">
        <v>0</v>
      </c>
      <c r="AC28" s="35"/>
    </row>
    <row r="29" spans="1:29" x14ac:dyDescent="0.15">
      <c r="A29" s="8" t="s">
        <v>37</v>
      </c>
      <c r="B29" s="9"/>
      <c r="C29" s="9"/>
      <c r="D29" s="9"/>
      <c r="E29" s="35">
        <v>4090013</v>
      </c>
      <c r="F29" s="9">
        <v>4437758</v>
      </c>
      <c r="G29" s="9">
        <v>3683960</v>
      </c>
      <c r="H29" s="9">
        <v>3924413</v>
      </c>
      <c r="I29" s="35">
        <v>3627224</v>
      </c>
      <c r="J29" s="9">
        <v>3613118</v>
      </c>
      <c r="K29" s="9">
        <v>3188123</v>
      </c>
      <c r="L29" s="9">
        <v>3365255</v>
      </c>
      <c r="M29" s="35">
        <v>3559212</v>
      </c>
      <c r="N29" s="9">
        <v>3495445</v>
      </c>
      <c r="O29" s="9">
        <v>3363199</v>
      </c>
      <c r="P29" s="9">
        <v>3408001</v>
      </c>
      <c r="Q29" s="35">
        <v>3323277</v>
      </c>
      <c r="R29" s="9">
        <v>3422543</v>
      </c>
      <c r="S29" s="62">
        <v>3403738</v>
      </c>
      <c r="T29" s="9">
        <v>3401631</v>
      </c>
      <c r="U29" s="35">
        <v>3190178</v>
      </c>
      <c r="V29" s="9">
        <v>3228381</v>
      </c>
      <c r="W29" s="9">
        <v>3961532</v>
      </c>
      <c r="X29" s="9">
        <v>2996430</v>
      </c>
      <c r="Y29" s="35">
        <v>2879993</v>
      </c>
      <c r="Z29" s="9">
        <v>2816322.5460000001</v>
      </c>
      <c r="AA29" s="9">
        <v>2860868</v>
      </c>
      <c r="AB29" s="9">
        <v>3166144.4890000001</v>
      </c>
      <c r="AC29" s="35">
        <v>3053083.7460000003</v>
      </c>
    </row>
    <row r="30" spans="1:29" x14ac:dyDescent="0.15">
      <c r="A30" s="15" t="s">
        <v>38</v>
      </c>
      <c r="B30" s="16"/>
      <c r="C30" s="16"/>
      <c r="D30" s="16"/>
      <c r="E30" s="16">
        <v>9872047</v>
      </c>
      <c r="F30" s="16">
        <v>10085067</v>
      </c>
      <c r="G30" s="16">
        <v>9680338</v>
      </c>
      <c r="H30" s="16">
        <v>12124220</v>
      </c>
      <c r="I30" s="16">
        <v>10103905</v>
      </c>
      <c r="J30" s="16">
        <v>10559205</v>
      </c>
      <c r="K30" s="16">
        <v>10043285</v>
      </c>
      <c r="L30" s="16">
        <v>10133166</v>
      </c>
      <c r="M30" s="16">
        <v>26883653</v>
      </c>
      <c r="N30" s="16">
        <v>23680440</v>
      </c>
      <c r="O30" s="16">
        <v>35972939</v>
      </c>
      <c r="P30" s="16">
        <v>36316401</v>
      </c>
      <c r="Q30" s="16">
        <v>37759918</v>
      </c>
      <c r="R30" s="16">
        <v>19272950</v>
      </c>
      <c r="S30" s="63">
        <v>16333122</v>
      </c>
      <c r="T30" s="16">
        <v>11635010</v>
      </c>
      <c r="U30" s="16">
        <v>36170760</v>
      </c>
      <c r="V30" s="16">
        <v>35083427</v>
      </c>
      <c r="W30" s="16">
        <v>38839102</v>
      </c>
      <c r="X30" s="16">
        <v>38845819</v>
      </c>
      <c r="Y30" s="16">
        <v>41932758</v>
      </c>
      <c r="Z30" s="16">
        <f>SUM(Z17:Z29)</f>
        <v>41891724.738000005</v>
      </c>
      <c r="AA30" s="16">
        <f>SUM(AA17:AA29)</f>
        <v>41576686.112999998</v>
      </c>
      <c r="AB30" s="16">
        <f>SUM(AB17:AB29)</f>
        <v>42923784.061000012</v>
      </c>
      <c r="AC30" s="16">
        <v>49823775.022</v>
      </c>
    </row>
    <row r="31" spans="1:29" x14ac:dyDescent="0.15">
      <c r="A31" s="15" t="s">
        <v>39</v>
      </c>
      <c r="B31" s="16"/>
      <c r="C31" s="16"/>
      <c r="D31" s="16"/>
      <c r="E31" s="16">
        <v>75602349</v>
      </c>
      <c r="F31" s="16">
        <v>74244626</v>
      </c>
      <c r="G31" s="16">
        <v>62739846</v>
      </c>
      <c r="H31" s="16">
        <v>70442165</v>
      </c>
      <c r="I31" s="16">
        <v>60578561</v>
      </c>
      <c r="J31" s="16">
        <v>69111303</v>
      </c>
      <c r="K31" s="16">
        <v>74996033</v>
      </c>
      <c r="L31" s="16">
        <v>74200684</v>
      </c>
      <c r="M31" s="16">
        <v>67260472</v>
      </c>
      <c r="N31" s="16">
        <v>58625052</v>
      </c>
      <c r="O31" s="16">
        <v>70280430</v>
      </c>
      <c r="P31" s="16">
        <v>70762810</v>
      </c>
      <c r="Q31" s="16">
        <v>83455789</v>
      </c>
      <c r="R31" s="16">
        <v>79853087</v>
      </c>
      <c r="S31" s="63">
        <v>72534472</v>
      </c>
      <c r="T31" s="16">
        <v>70364227</v>
      </c>
      <c r="U31" s="16">
        <v>73694926</v>
      </c>
      <c r="V31" s="16">
        <v>73069059</v>
      </c>
      <c r="W31" s="16">
        <v>78000242</v>
      </c>
      <c r="X31" s="16">
        <v>78724168</v>
      </c>
      <c r="Y31" s="16">
        <v>77595800</v>
      </c>
      <c r="Z31" s="16">
        <f>Z14+Z30</f>
        <v>75163533.534000024</v>
      </c>
      <c r="AA31" s="16">
        <f>AA14+AA30</f>
        <v>79250212.682999998</v>
      </c>
      <c r="AB31" s="16">
        <f>AB14+AB30</f>
        <v>88552199.587000012</v>
      </c>
      <c r="AC31" s="16">
        <v>106555746</v>
      </c>
    </row>
    <row r="32" spans="1:29" x14ac:dyDescent="0.15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/>
      <c r="AC32" s="35"/>
    </row>
    <row r="33" spans="1:29" x14ac:dyDescent="0.15">
      <c r="A33" s="6" t="s">
        <v>40</v>
      </c>
      <c r="B33" s="10"/>
      <c r="C33" s="10"/>
      <c r="D33" s="10"/>
      <c r="E33" s="36"/>
      <c r="F33" s="10"/>
      <c r="G33" s="10"/>
      <c r="H33" s="10"/>
      <c r="I33" s="36"/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X33" s="10"/>
      <c r="Y33" s="36"/>
      <c r="Z33" s="10"/>
      <c r="AA33" s="10"/>
      <c r="AB33" s="10"/>
      <c r="AC33" s="36"/>
    </row>
    <row r="34" spans="1:29" x14ac:dyDescent="0.15">
      <c r="A34" s="8" t="s">
        <v>41</v>
      </c>
      <c r="B34" s="9"/>
      <c r="C34" s="9"/>
      <c r="D34" s="9"/>
      <c r="E34" s="35">
        <v>8517164</v>
      </c>
      <c r="F34" s="9">
        <v>5738515</v>
      </c>
      <c r="G34" s="9">
        <v>8309388</v>
      </c>
      <c r="H34" s="9">
        <v>9107436</v>
      </c>
      <c r="I34" s="35">
        <v>8282855</v>
      </c>
      <c r="J34" s="9">
        <v>9503165</v>
      </c>
      <c r="K34" s="9">
        <v>11140276</v>
      </c>
      <c r="L34" s="9">
        <v>9641099</v>
      </c>
      <c r="M34" s="35">
        <v>9349557</v>
      </c>
      <c r="N34" s="9">
        <v>110503</v>
      </c>
      <c r="O34" s="9">
        <v>94221</v>
      </c>
      <c r="P34" s="9">
        <v>66730</v>
      </c>
      <c r="Q34" s="35">
        <v>38805</v>
      </c>
      <c r="R34" s="9">
        <v>9881</v>
      </c>
      <c r="S34" s="62">
        <v>0</v>
      </c>
      <c r="T34" s="9">
        <v>0</v>
      </c>
      <c r="U34" s="35">
        <v>1090262</v>
      </c>
      <c r="V34" s="9">
        <v>1090261</v>
      </c>
      <c r="W34" s="9">
        <v>0</v>
      </c>
      <c r="X34" s="9">
        <v>4501021</v>
      </c>
      <c r="Y34" s="35">
        <v>2258112</v>
      </c>
      <c r="Z34" s="9">
        <v>2258111.858</v>
      </c>
      <c r="AA34" s="9">
        <v>4519519</v>
      </c>
      <c r="AB34" s="9">
        <v>4654424.9850000003</v>
      </c>
      <c r="AC34" s="35">
        <v>3171362.193</v>
      </c>
    </row>
    <row r="35" spans="1:29" x14ac:dyDescent="0.15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0</v>
      </c>
      <c r="AA35" s="9">
        <v>0</v>
      </c>
      <c r="AB35" s="9">
        <v>0</v>
      </c>
      <c r="AC35" s="35">
        <v>0</v>
      </c>
    </row>
    <row r="36" spans="1:29" x14ac:dyDescent="0.15">
      <c r="A36" s="8" t="s">
        <v>42</v>
      </c>
      <c r="B36" s="9"/>
      <c r="C36" s="9"/>
      <c r="D36" s="9"/>
      <c r="E36" s="35">
        <v>17080102</v>
      </c>
      <c r="F36" s="9">
        <v>14834719</v>
      </c>
      <c r="G36" s="9">
        <v>12840437</v>
      </c>
      <c r="H36" s="9">
        <v>15865174</v>
      </c>
      <c r="I36" s="35">
        <v>15522698</v>
      </c>
      <c r="J36" s="9">
        <v>23172030</v>
      </c>
      <c r="K36" s="9">
        <v>27910491</v>
      </c>
      <c r="L36" s="9">
        <v>25130683</v>
      </c>
      <c r="M36" s="35">
        <v>20189411</v>
      </c>
      <c r="N36" s="9">
        <v>17625193</v>
      </c>
      <c r="O36" s="9">
        <v>19590162</v>
      </c>
      <c r="P36" s="9">
        <v>21342242</v>
      </c>
      <c r="Q36" s="35">
        <v>24725888</v>
      </c>
      <c r="R36" s="9">
        <v>25897329</v>
      </c>
      <c r="S36" s="62">
        <v>22005597</v>
      </c>
      <c r="T36" s="9">
        <v>17834711</v>
      </c>
      <c r="U36" s="35">
        <v>19886673</v>
      </c>
      <c r="V36" s="9">
        <v>20773626</v>
      </c>
      <c r="W36" s="9">
        <v>22375178</v>
      </c>
      <c r="X36" s="9">
        <v>21551292</v>
      </c>
      <c r="Y36" s="35">
        <v>20469737</v>
      </c>
      <c r="Z36" s="9">
        <v>19991648.476</v>
      </c>
      <c r="AA36" s="9">
        <v>14107312</v>
      </c>
      <c r="AB36" s="9">
        <v>13121860.416999999</v>
      </c>
      <c r="AC36" s="35">
        <v>17996716.125</v>
      </c>
    </row>
    <row r="37" spans="1:29" x14ac:dyDescent="0.15">
      <c r="A37" s="8" t="s">
        <v>43</v>
      </c>
      <c r="B37" s="9"/>
      <c r="C37" s="9"/>
      <c r="D37" s="9"/>
      <c r="E37" s="35">
        <v>36631007</v>
      </c>
      <c r="F37" s="9">
        <v>42330808</v>
      </c>
      <c r="G37" s="9">
        <v>13508794</v>
      </c>
      <c r="H37" s="9">
        <v>13444233</v>
      </c>
      <c r="I37" s="35">
        <v>8591967</v>
      </c>
      <c r="J37" s="9">
        <v>7708692</v>
      </c>
      <c r="K37" s="9">
        <v>6168334</v>
      </c>
      <c r="L37" s="9">
        <v>7291313</v>
      </c>
      <c r="M37" s="35">
        <v>7945711</v>
      </c>
      <c r="N37" s="9">
        <v>9980849</v>
      </c>
      <c r="O37" s="9">
        <v>9661099</v>
      </c>
      <c r="P37" s="9">
        <v>10374872</v>
      </c>
      <c r="Q37" s="35">
        <v>16252513</v>
      </c>
      <c r="R37" s="9">
        <v>13178688</v>
      </c>
      <c r="S37" s="62">
        <v>9457517</v>
      </c>
      <c r="T37" s="9">
        <v>10505350</v>
      </c>
      <c r="U37" s="35">
        <v>4910473</v>
      </c>
      <c r="V37" s="9">
        <v>6162456</v>
      </c>
      <c r="W37" s="9">
        <v>9106211</v>
      </c>
      <c r="X37" s="9">
        <v>6272149</v>
      </c>
      <c r="Y37" s="35">
        <v>7602302</v>
      </c>
      <c r="Z37" s="9">
        <v>6359895.3340000026</v>
      </c>
      <c r="AA37" s="9">
        <v>8156138</v>
      </c>
      <c r="AB37" s="9">
        <v>10152411.600000001</v>
      </c>
      <c r="AC37" s="35">
        <v>13617848.571999997</v>
      </c>
    </row>
    <row r="38" spans="1:29" x14ac:dyDescent="0.15">
      <c r="A38" s="8" t="s">
        <v>44</v>
      </c>
      <c r="B38" s="9"/>
      <c r="C38" s="9"/>
      <c r="D38" s="9"/>
      <c r="E38" s="35">
        <v>503483</v>
      </c>
      <c r="F38" s="9">
        <v>503483</v>
      </c>
      <c r="G38" s="9">
        <v>503483</v>
      </c>
      <c r="H38" s="9">
        <v>503483</v>
      </c>
      <c r="I38" s="35">
        <v>503483</v>
      </c>
      <c r="J38" s="9">
        <v>704923</v>
      </c>
      <c r="K38" s="9">
        <v>790744</v>
      </c>
      <c r="L38" s="9">
        <v>1013675</v>
      </c>
      <c r="M38" s="35">
        <v>1025780</v>
      </c>
      <c r="N38" s="9">
        <v>1025780</v>
      </c>
      <c r="O38" s="9">
        <v>974018</v>
      </c>
      <c r="P38" s="9">
        <v>1020507</v>
      </c>
      <c r="Q38" s="35">
        <v>1067769</v>
      </c>
      <c r="R38" s="9">
        <v>1148399</v>
      </c>
      <c r="S38" s="62">
        <v>1148399</v>
      </c>
      <c r="T38" s="9">
        <v>1148399</v>
      </c>
      <c r="U38" s="35">
        <v>1096090</v>
      </c>
      <c r="V38" s="9">
        <v>1096090</v>
      </c>
      <c r="W38" s="9">
        <v>1094916</v>
      </c>
      <c r="X38" s="9">
        <v>1086000</v>
      </c>
      <c r="Y38" s="35">
        <v>996589</v>
      </c>
      <c r="Z38" s="9">
        <v>901400.7</v>
      </c>
      <c r="AA38" s="9">
        <v>510044</v>
      </c>
      <c r="AB38" s="9">
        <v>241931.90400000001</v>
      </c>
      <c r="AC38" s="35">
        <v>254257.7</v>
      </c>
    </row>
    <row r="39" spans="1:29" x14ac:dyDescent="0.15">
      <c r="A39" s="8" t="s">
        <v>45</v>
      </c>
      <c r="B39" s="9"/>
      <c r="C39" s="9"/>
      <c r="D39" s="9"/>
      <c r="E39" s="35">
        <v>715886</v>
      </c>
      <c r="F39" s="9">
        <v>376715</v>
      </c>
      <c r="G39" s="9">
        <v>698487</v>
      </c>
      <c r="H39" s="9">
        <v>422847</v>
      </c>
      <c r="I39" s="35">
        <v>338120</v>
      </c>
      <c r="J39" s="9">
        <v>504693</v>
      </c>
      <c r="K39" s="9">
        <v>78702</v>
      </c>
      <c r="L39" s="9">
        <v>397409</v>
      </c>
      <c r="M39" s="35">
        <v>244447</v>
      </c>
      <c r="N39" s="9">
        <v>82899</v>
      </c>
      <c r="O39" s="9">
        <v>159191</v>
      </c>
      <c r="P39" s="9">
        <v>16280</v>
      </c>
      <c r="Q39" s="35">
        <v>21979</v>
      </c>
      <c r="R39" s="9">
        <v>19946</v>
      </c>
      <c r="S39" s="62">
        <v>4781</v>
      </c>
      <c r="T39" s="9">
        <v>124584</v>
      </c>
      <c r="U39" s="35">
        <v>201269</v>
      </c>
      <c r="V39" s="9">
        <v>214067</v>
      </c>
      <c r="W39" s="9">
        <v>534386</v>
      </c>
      <c r="X39" s="9">
        <v>239367</v>
      </c>
      <c r="Y39" s="35">
        <v>278012</v>
      </c>
      <c r="Z39" s="9">
        <v>741.38599999999997</v>
      </c>
      <c r="AA39" s="9">
        <v>0</v>
      </c>
      <c r="AB39" s="9">
        <v>97752.142000000007</v>
      </c>
      <c r="AC39" s="35">
        <v>156933.32800000001</v>
      </c>
    </row>
    <row r="40" spans="1:29" x14ac:dyDescent="0.15">
      <c r="A40" s="8" t="s">
        <v>46</v>
      </c>
      <c r="B40" s="9"/>
      <c r="C40" s="9"/>
      <c r="D40" s="9"/>
      <c r="E40" s="35">
        <v>293458</v>
      </c>
      <c r="F40" s="9">
        <v>396609</v>
      </c>
      <c r="G40" s="9">
        <v>427204</v>
      </c>
      <c r="H40" s="9">
        <v>5113056</v>
      </c>
      <c r="I40" s="35">
        <v>3206434</v>
      </c>
      <c r="J40" s="9">
        <v>2745955</v>
      </c>
      <c r="K40" s="9">
        <v>3081891</v>
      </c>
      <c r="L40" s="9">
        <v>3958835</v>
      </c>
      <c r="M40" s="35">
        <v>1968963</v>
      </c>
      <c r="N40" s="9">
        <v>3581331</v>
      </c>
      <c r="O40" s="9">
        <v>13079645</v>
      </c>
      <c r="P40" s="9">
        <v>10471445</v>
      </c>
      <c r="Q40" s="35">
        <v>12397828</v>
      </c>
      <c r="R40" s="9">
        <v>9986321</v>
      </c>
      <c r="S40" s="62">
        <v>9688284</v>
      </c>
      <c r="T40" s="9">
        <v>10241078</v>
      </c>
      <c r="U40" s="35">
        <v>14882474</v>
      </c>
      <c r="V40" s="9">
        <v>11813150</v>
      </c>
      <c r="W40" s="9">
        <v>11776898</v>
      </c>
      <c r="X40" s="9">
        <v>12366520</v>
      </c>
      <c r="Y40" s="35">
        <v>12493759</v>
      </c>
      <c r="Z40" s="9">
        <v>11365333.997</v>
      </c>
      <c r="AA40" s="9">
        <v>15162107</v>
      </c>
      <c r="AB40" s="9">
        <v>20267219</v>
      </c>
      <c r="AC40" s="35">
        <v>20751522.335000001</v>
      </c>
    </row>
    <row r="41" spans="1:29" x14ac:dyDescent="0.15">
      <c r="A41" s="15" t="s">
        <v>47</v>
      </c>
      <c r="B41" s="16"/>
      <c r="C41" s="16"/>
      <c r="D41" s="16"/>
      <c r="E41" s="16">
        <v>63741100</v>
      </c>
      <c r="F41" s="16">
        <v>64180849</v>
      </c>
      <c r="G41" s="16">
        <v>36287793</v>
      </c>
      <c r="H41" s="16">
        <v>44456229</v>
      </c>
      <c r="I41" s="16">
        <v>36445557</v>
      </c>
      <c r="J41" s="16">
        <v>44339458</v>
      </c>
      <c r="K41" s="16">
        <v>49170438</v>
      </c>
      <c r="L41" s="16">
        <v>47433014</v>
      </c>
      <c r="M41" s="16">
        <v>40723869</v>
      </c>
      <c r="N41" s="16">
        <v>32406555</v>
      </c>
      <c r="O41" s="16">
        <v>43558336</v>
      </c>
      <c r="P41" s="16">
        <v>43292076</v>
      </c>
      <c r="Q41" s="16">
        <v>54504782</v>
      </c>
      <c r="R41" s="16">
        <v>50240564</v>
      </c>
      <c r="S41" s="63">
        <v>42304578</v>
      </c>
      <c r="T41" s="16">
        <v>39854122</v>
      </c>
      <c r="U41" s="16">
        <v>42067241</v>
      </c>
      <c r="V41" s="16">
        <v>41149650</v>
      </c>
      <c r="W41" s="16">
        <v>44887589</v>
      </c>
      <c r="X41" s="16">
        <v>46016349</v>
      </c>
      <c r="Y41" s="16">
        <v>44098511</v>
      </c>
      <c r="Z41" s="16">
        <f>SUM(Z34:Z40)</f>
        <v>40877131.751000002</v>
      </c>
      <c r="AA41" s="16">
        <f>SUM(AA34:AA40)</f>
        <v>42455120</v>
      </c>
      <c r="AB41" s="16">
        <f>SUM(AB34:AB40)</f>
        <v>48535600.048</v>
      </c>
      <c r="AC41" s="16">
        <v>55948640.253000006</v>
      </c>
    </row>
    <row r="42" spans="1:29" x14ac:dyDescent="0.15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A42" s="9"/>
      <c r="AB42" s="9"/>
      <c r="AC42" s="35"/>
    </row>
    <row r="43" spans="1:29" x14ac:dyDescent="0.15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X43" s="10"/>
      <c r="Y43" s="36"/>
      <c r="Z43" s="10"/>
      <c r="AA43" s="10"/>
      <c r="AB43" s="10"/>
      <c r="AC43" s="36"/>
    </row>
    <row r="44" spans="1:29" x14ac:dyDescent="0.15">
      <c r="A44" s="8" t="s">
        <v>41</v>
      </c>
      <c r="B44" s="9"/>
      <c r="C44" s="9"/>
      <c r="D44" s="9"/>
      <c r="E44" s="35">
        <v>2563553</v>
      </c>
      <c r="F44" s="9">
        <v>2541201</v>
      </c>
      <c r="G44" s="9">
        <v>2555633</v>
      </c>
      <c r="H44" s="9">
        <v>2569223</v>
      </c>
      <c r="I44" s="35">
        <v>141137</v>
      </c>
      <c r="J44" s="9">
        <v>116875</v>
      </c>
      <c r="K44" s="9">
        <v>91831</v>
      </c>
      <c r="L44" s="9">
        <v>65487</v>
      </c>
      <c r="M44" s="35">
        <v>38054</v>
      </c>
      <c r="N44" s="9">
        <v>9675</v>
      </c>
      <c r="O44" s="9">
        <v>0</v>
      </c>
      <c r="P44" s="9">
        <v>0</v>
      </c>
      <c r="Q44" s="35">
        <v>0</v>
      </c>
      <c r="R44" s="9">
        <v>0</v>
      </c>
      <c r="S44" s="62">
        <v>0</v>
      </c>
      <c r="T44" s="9">
        <v>0</v>
      </c>
      <c r="U44" s="35">
        <v>0</v>
      </c>
      <c r="V44" s="9">
        <v>0</v>
      </c>
      <c r="W44" s="9">
        <v>0</v>
      </c>
      <c r="X44" s="9"/>
      <c r="Y44" s="35">
        <v>0</v>
      </c>
      <c r="Z44" s="9"/>
      <c r="AA44" s="9">
        <v>1496281</v>
      </c>
      <c r="AB44" s="9">
        <v>1377402.7039999999</v>
      </c>
      <c r="AC44" s="35">
        <v>1257624.8089999999</v>
      </c>
    </row>
    <row r="45" spans="1:29" x14ac:dyDescent="0.15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/>
      <c r="AA45" s="9"/>
      <c r="AB45" s="9">
        <v>0</v>
      </c>
      <c r="AC45" s="35"/>
    </row>
    <row r="46" spans="1:29" x14ac:dyDescent="0.15">
      <c r="A46" s="8" t="s">
        <v>42</v>
      </c>
      <c r="B46" s="9"/>
      <c r="C46" s="9"/>
      <c r="D46" s="9"/>
      <c r="E46" s="35">
        <v>0</v>
      </c>
      <c r="F46" s="9">
        <v>0</v>
      </c>
      <c r="G46" s="9">
        <v>0</v>
      </c>
      <c r="H46" s="9">
        <v>0</v>
      </c>
      <c r="I46" s="35">
        <v>0</v>
      </c>
      <c r="J46" s="9">
        <v>0</v>
      </c>
      <c r="K46" s="9">
        <v>0</v>
      </c>
      <c r="L46" s="9">
        <v>0</v>
      </c>
      <c r="M46" s="35">
        <v>0</v>
      </c>
      <c r="N46" s="9">
        <v>0</v>
      </c>
      <c r="O46" s="9">
        <v>0</v>
      </c>
      <c r="P46" s="9">
        <v>0</v>
      </c>
      <c r="Q46" s="35">
        <v>0</v>
      </c>
      <c r="R46" s="9">
        <v>0</v>
      </c>
      <c r="S46" s="62">
        <v>0</v>
      </c>
      <c r="T46" s="9">
        <v>0</v>
      </c>
      <c r="U46" s="35">
        <v>0</v>
      </c>
      <c r="V46" s="9">
        <v>0</v>
      </c>
      <c r="W46" s="9">
        <v>0</v>
      </c>
      <c r="X46" s="9"/>
      <c r="Y46" s="35">
        <v>0</v>
      </c>
      <c r="Z46" s="9"/>
      <c r="AA46" s="9"/>
      <c r="AB46" s="9">
        <v>0</v>
      </c>
      <c r="AC46" s="35"/>
    </row>
    <row r="47" spans="1:29" x14ac:dyDescent="0.15">
      <c r="A47" s="8" t="s">
        <v>43</v>
      </c>
      <c r="B47" s="9"/>
      <c r="C47" s="9"/>
      <c r="D47" s="9"/>
      <c r="E47" s="35">
        <v>1295476</v>
      </c>
      <c r="F47" s="9">
        <v>1295248</v>
      </c>
      <c r="G47" s="9">
        <v>1265520</v>
      </c>
      <c r="H47" s="9">
        <v>1283955</v>
      </c>
      <c r="I47" s="35">
        <v>1248319</v>
      </c>
      <c r="J47" s="9">
        <v>1257229</v>
      </c>
      <c r="K47" s="9">
        <v>1268637</v>
      </c>
      <c r="L47" s="9">
        <v>1276690</v>
      </c>
      <c r="M47" s="35">
        <v>107622</v>
      </c>
      <c r="N47" s="9">
        <v>50473</v>
      </c>
      <c r="O47" s="9">
        <v>50474</v>
      </c>
      <c r="P47" s="9">
        <v>50474</v>
      </c>
      <c r="Q47" s="35">
        <v>50474</v>
      </c>
      <c r="R47" s="9">
        <v>50474</v>
      </c>
      <c r="S47" s="62">
        <v>50474</v>
      </c>
      <c r="T47" s="9">
        <v>0</v>
      </c>
      <c r="U47" s="35">
        <v>50474</v>
      </c>
      <c r="V47" s="9">
        <v>50474</v>
      </c>
      <c r="W47" s="9">
        <v>50474</v>
      </c>
      <c r="X47" s="9"/>
      <c r="Y47" s="35">
        <v>0</v>
      </c>
      <c r="Z47" s="9"/>
      <c r="AA47" s="9"/>
      <c r="AB47" s="9">
        <v>0</v>
      </c>
      <c r="AC47" s="35">
        <v>102667.98900000006</v>
      </c>
    </row>
    <row r="48" spans="1:29" x14ac:dyDescent="0.15">
      <c r="A48" s="8" t="s">
        <v>44</v>
      </c>
      <c r="B48" s="9"/>
      <c r="C48" s="9"/>
      <c r="D48" s="9"/>
      <c r="E48" s="35">
        <v>2914439</v>
      </c>
      <c r="F48" s="9">
        <v>2759463</v>
      </c>
      <c r="G48" s="9">
        <v>2554632</v>
      </c>
      <c r="H48" s="9">
        <v>1890804</v>
      </c>
      <c r="I48" s="35">
        <v>1382955</v>
      </c>
      <c r="J48" s="9">
        <v>1209754</v>
      </c>
      <c r="K48" s="9">
        <v>1421977</v>
      </c>
      <c r="L48" s="9">
        <v>1504935</v>
      </c>
      <c r="M48" s="35">
        <v>1781530</v>
      </c>
      <c r="N48" s="9">
        <v>1393763</v>
      </c>
      <c r="O48" s="9">
        <v>1436372</v>
      </c>
      <c r="P48" s="9">
        <v>1499487</v>
      </c>
      <c r="Q48" s="35">
        <v>1508406</v>
      </c>
      <c r="R48" s="9">
        <v>1546314</v>
      </c>
      <c r="S48" s="62">
        <v>1484466</v>
      </c>
      <c r="T48" s="9">
        <v>1180395</v>
      </c>
      <c r="U48" s="35">
        <v>1151082</v>
      </c>
      <c r="V48" s="9">
        <v>1027256</v>
      </c>
      <c r="W48" s="9">
        <v>1079840</v>
      </c>
      <c r="X48" s="9">
        <v>1052706</v>
      </c>
      <c r="Y48" s="35">
        <v>1535969</v>
      </c>
      <c r="Z48" s="9">
        <v>1968165</v>
      </c>
      <c r="AA48" s="9">
        <v>2409656</v>
      </c>
      <c r="AB48" s="9">
        <v>3035358.0830000001</v>
      </c>
      <c r="AC48" s="35">
        <v>2075673.1310000001</v>
      </c>
    </row>
    <row r="49" spans="1:29" x14ac:dyDescent="0.15">
      <c r="A49" s="8" t="s">
        <v>49</v>
      </c>
      <c r="B49" s="9"/>
      <c r="C49" s="9"/>
      <c r="D49" s="9"/>
      <c r="E49" s="35">
        <v>72133</v>
      </c>
      <c r="F49" s="9">
        <v>1632</v>
      </c>
      <c r="G49" s="9">
        <v>38660</v>
      </c>
      <c r="H49" s="9">
        <v>88905</v>
      </c>
      <c r="I49" s="35">
        <v>134281</v>
      </c>
      <c r="J49" s="9">
        <v>227808</v>
      </c>
      <c r="K49" s="9">
        <v>212967</v>
      </c>
      <c r="L49" s="9">
        <v>227874</v>
      </c>
      <c r="M49" s="35">
        <v>127617</v>
      </c>
      <c r="N49" s="9">
        <v>200103</v>
      </c>
      <c r="O49" s="9">
        <v>176113</v>
      </c>
      <c r="P49" s="9">
        <v>133166</v>
      </c>
      <c r="Q49" s="35">
        <v>143653</v>
      </c>
      <c r="R49" s="9">
        <v>123294</v>
      </c>
      <c r="S49" s="62">
        <v>84986</v>
      </c>
      <c r="T49" s="9">
        <v>129754</v>
      </c>
      <c r="U49" s="35">
        <v>160085</v>
      </c>
      <c r="V49" s="9">
        <v>165718</v>
      </c>
      <c r="W49" s="9">
        <v>1022477</v>
      </c>
      <c r="X49" s="9">
        <v>133378</v>
      </c>
      <c r="Y49" s="35">
        <v>135620</v>
      </c>
      <c r="Z49" s="9">
        <v>155118.47</v>
      </c>
      <c r="AA49" s="9">
        <v>239381</v>
      </c>
      <c r="AB49" s="9">
        <v>224522.77885402198</v>
      </c>
      <c r="AC49" s="35">
        <v>495415.87287754775</v>
      </c>
    </row>
    <row r="50" spans="1:29" x14ac:dyDescent="0.15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/>
      <c r="AB50" s="9">
        <v>0</v>
      </c>
      <c r="AC50" s="35"/>
    </row>
    <row r="51" spans="1:29" x14ac:dyDescent="0.15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0</v>
      </c>
      <c r="R51" s="9">
        <v>0</v>
      </c>
      <c r="S51" s="62">
        <v>0</v>
      </c>
      <c r="T51" s="9">
        <v>0</v>
      </c>
      <c r="U51" s="35">
        <v>0</v>
      </c>
      <c r="V51" s="9">
        <v>0</v>
      </c>
      <c r="W51" s="9">
        <v>0</v>
      </c>
      <c r="X51" s="9">
        <v>0</v>
      </c>
      <c r="Y51" s="35">
        <v>0</v>
      </c>
      <c r="Z51" s="9"/>
      <c r="AA51" s="9"/>
      <c r="AB51" s="9">
        <v>2876066</v>
      </c>
      <c r="AC51" s="35">
        <v>12756042</v>
      </c>
    </row>
    <row r="52" spans="1:29" x14ac:dyDescent="0.15">
      <c r="A52" s="15" t="s">
        <v>50</v>
      </c>
      <c r="B52" s="16"/>
      <c r="C52" s="16"/>
      <c r="D52" s="16"/>
      <c r="E52" s="16">
        <v>6845601</v>
      </c>
      <c r="F52" s="16">
        <v>6597544</v>
      </c>
      <c r="G52" s="16">
        <v>6414445</v>
      </c>
      <c r="H52" s="16">
        <v>5832887</v>
      </c>
      <c r="I52" s="16">
        <v>2906692</v>
      </c>
      <c r="J52" s="16">
        <v>2811666</v>
      </c>
      <c r="K52" s="16">
        <v>2995412</v>
      </c>
      <c r="L52" s="16">
        <v>3074986</v>
      </c>
      <c r="M52" s="16">
        <v>2054823</v>
      </c>
      <c r="N52" s="16">
        <v>1654014</v>
      </c>
      <c r="O52" s="16">
        <v>1662959</v>
      </c>
      <c r="P52" s="16">
        <v>1683127</v>
      </c>
      <c r="Q52" s="16">
        <v>1702533</v>
      </c>
      <c r="R52" s="16">
        <v>1720082</v>
      </c>
      <c r="S52" s="63">
        <v>1619926</v>
      </c>
      <c r="T52" s="16">
        <v>1310149</v>
      </c>
      <c r="U52" s="16">
        <v>1361641</v>
      </c>
      <c r="V52" s="16">
        <v>1243448</v>
      </c>
      <c r="W52" s="16">
        <v>2152791</v>
      </c>
      <c r="X52" s="16">
        <v>1186084</v>
      </c>
      <c r="Y52" s="16">
        <v>1671589</v>
      </c>
      <c r="Z52" s="16">
        <f>SUM(Z44:Z51)</f>
        <v>2123283.4700000002</v>
      </c>
      <c r="AA52" s="16">
        <f>SUM(AA44:AA51)</f>
        <v>4145318</v>
      </c>
      <c r="AB52" s="16">
        <f>SUM(AB44:AB51)</f>
        <v>7513349.5658540223</v>
      </c>
      <c r="AC52" s="16">
        <v>16687424</v>
      </c>
    </row>
    <row r="53" spans="1:29" x14ac:dyDescent="0.15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/>
      <c r="AC53" s="35"/>
    </row>
    <row r="54" spans="1:29" x14ac:dyDescent="0.15">
      <c r="A54" s="6" t="s">
        <v>51</v>
      </c>
      <c r="B54" s="10"/>
      <c r="C54" s="10"/>
      <c r="D54" s="10"/>
      <c r="E54" s="36"/>
      <c r="F54" s="10"/>
      <c r="G54" s="10"/>
      <c r="H54" s="10"/>
      <c r="I54" s="36"/>
      <c r="J54" s="10"/>
      <c r="K54" s="10"/>
      <c r="L54" s="10"/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X54" s="10"/>
      <c r="Y54" s="36"/>
      <c r="Z54" s="10"/>
      <c r="AA54" s="10"/>
      <c r="AB54" s="10"/>
      <c r="AC54" s="36"/>
    </row>
    <row r="55" spans="1:29" x14ac:dyDescent="0.15">
      <c r="A55" s="8" t="s">
        <v>52</v>
      </c>
      <c r="B55" s="9"/>
      <c r="C55" s="9"/>
      <c r="D55" s="9"/>
      <c r="E55" s="35">
        <v>6259756</v>
      </c>
      <c r="F55" s="9">
        <v>6259756</v>
      </c>
      <c r="G55" s="9">
        <v>23759756</v>
      </c>
      <c r="H55" s="9">
        <v>23759756</v>
      </c>
      <c r="I55" s="35">
        <v>23759755</v>
      </c>
      <c r="J55" s="9">
        <v>23759756</v>
      </c>
      <c r="K55" s="9">
        <v>23759756</v>
      </c>
      <c r="L55" s="9">
        <v>23759756</v>
      </c>
      <c r="M55" s="35">
        <v>23759756</v>
      </c>
      <c r="N55" s="9">
        <v>23759757</v>
      </c>
      <c r="O55" s="9">
        <v>23759756</v>
      </c>
      <c r="P55" s="9">
        <v>23759756</v>
      </c>
      <c r="Q55" s="35">
        <v>23759756</v>
      </c>
      <c r="R55" s="9">
        <v>23759756</v>
      </c>
      <c r="S55" s="62">
        <v>23759756</v>
      </c>
      <c r="T55" s="9">
        <v>23759756</v>
      </c>
      <c r="U55" s="35">
        <v>23759757</v>
      </c>
      <c r="V55" s="9">
        <v>23759756</v>
      </c>
      <c r="W55" s="9">
        <v>23759756</v>
      </c>
      <c r="X55" s="9">
        <v>23759756</v>
      </c>
      <c r="Y55" s="35">
        <v>23759756</v>
      </c>
      <c r="Z55" s="9">
        <v>23759755.622999996</v>
      </c>
      <c r="AA55" s="9">
        <v>23759755.622999996</v>
      </c>
      <c r="AB55" s="9">
        <v>23759755.622999996</v>
      </c>
      <c r="AC55" s="35">
        <v>23759755.622999996</v>
      </c>
    </row>
    <row r="56" spans="1:29" x14ac:dyDescent="0.15">
      <c r="A56" s="8" t="s">
        <v>53</v>
      </c>
      <c r="B56" s="9"/>
      <c r="C56" s="9"/>
      <c r="D56" s="9"/>
      <c r="E56" s="35">
        <v>-1245080</v>
      </c>
      <c r="F56" s="9">
        <v>0</v>
      </c>
      <c r="G56" s="9">
        <v>0</v>
      </c>
      <c r="H56" s="9">
        <v>-3607302</v>
      </c>
      <c r="I56" s="35">
        <v>-2536024</v>
      </c>
      <c r="J56" s="9">
        <v>-1802088</v>
      </c>
      <c r="K56" s="9">
        <v>-932144</v>
      </c>
      <c r="L56" s="9">
        <v>-70887</v>
      </c>
      <c r="M56" s="35">
        <v>717647</v>
      </c>
      <c r="N56" s="9">
        <v>800159</v>
      </c>
      <c r="O56" s="9">
        <v>1294291</v>
      </c>
      <c r="P56" s="9">
        <v>2022691</v>
      </c>
      <c r="Q56" s="35">
        <v>3483048</v>
      </c>
      <c r="R56" s="9">
        <v>4126828</v>
      </c>
      <c r="S56" s="62">
        <v>4844110</v>
      </c>
      <c r="T56" s="9">
        <v>5433695</v>
      </c>
      <c r="U56" s="35">
        <v>6498704</v>
      </c>
      <c r="V56" s="9">
        <v>6908040</v>
      </c>
      <c r="W56" s="9">
        <v>7191225</v>
      </c>
      <c r="X56" s="9">
        <v>7752572</v>
      </c>
      <c r="Y56" s="35">
        <v>8055472</v>
      </c>
      <c r="Z56" s="9">
        <v>8392812.3409999982</v>
      </c>
      <c r="AA56" s="9">
        <v>8879364</v>
      </c>
      <c r="AB56" s="9">
        <v>8729210.47234606</v>
      </c>
      <c r="AC56" s="35">
        <v>10144464</v>
      </c>
    </row>
    <row r="57" spans="1:29" x14ac:dyDescent="0.15">
      <c r="A57" s="8" t="s">
        <v>54</v>
      </c>
      <c r="B57" s="9"/>
      <c r="C57" s="9"/>
      <c r="D57" s="9"/>
      <c r="E57" s="35">
        <v>0</v>
      </c>
      <c r="F57" s="9">
        <v>-2793017</v>
      </c>
      <c r="G57" s="9">
        <v>-3721698</v>
      </c>
      <c r="H57" s="9">
        <v>0</v>
      </c>
      <c r="I57" s="35">
        <v>0</v>
      </c>
      <c r="J57" s="9">
        <v>0</v>
      </c>
      <c r="K57" s="9">
        <v>0</v>
      </c>
      <c r="L57" s="9">
        <v>0</v>
      </c>
      <c r="M57" s="35">
        <v>0</v>
      </c>
      <c r="N57" s="9">
        <v>0</v>
      </c>
      <c r="O57" s="9">
        <v>0</v>
      </c>
      <c r="P57" s="9">
        <v>0</v>
      </c>
      <c r="Q57" s="35">
        <v>0</v>
      </c>
      <c r="R57" s="9">
        <v>0</v>
      </c>
      <c r="S57" s="62">
        <v>0</v>
      </c>
      <c r="T57" s="9">
        <v>0</v>
      </c>
      <c r="U57" s="35">
        <v>0</v>
      </c>
      <c r="V57" s="9">
        <v>0</v>
      </c>
      <c r="W57" s="9">
        <v>0</v>
      </c>
      <c r="X57" s="9">
        <v>0</v>
      </c>
      <c r="Y57" s="35">
        <v>0</v>
      </c>
      <c r="Z57" s="9"/>
      <c r="AA57" s="9"/>
      <c r="AB57" s="9"/>
      <c r="AC57" s="35"/>
    </row>
    <row r="58" spans="1:29" x14ac:dyDescent="0.15">
      <c r="A58" s="15" t="s">
        <v>55</v>
      </c>
      <c r="B58" s="16"/>
      <c r="C58" s="16"/>
      <c r="D58" s="16"/>
      <c r="E58" s="16">
        <v>5014676</v>
      </c>
      <c r="F58" s="16">
        <v>3466739</v>
      </c>
      <c r="G58" s="16">
        <v>20038058</v>
      </c>
      <c r="H58" s="16">
        <v>20152454</v>
      </c>
      <c r="I58" s="16">
        <v>21223731</v>
      </c>
      <c r="J58" s="16">
        <v>21957668</v>
      </c>
      <c r="K58" s="16">
        <v>22827612</v>
      </c>
      <c r="L58" s="16">
        <v>23688869</v>
      </c>
      <c r="M58" s="16">
        <v>24477403</v>
      </c>
      <c r="N58" s="16">
        <v>24559916</v>
      </c>
      <c r="O58" s="16">
        <v>25054047</v>
      </c>
      <c r="P58" s="16">
        <v>25782447</v>
      </c>
      <c r="Q58" s="16">
        <v>27242804</v>
      </c>
      <c r="R58" s="16">
        <v>27886584</v>
      </c>
      <c r="S58" s="63">
        <v>28603866</v>
      </c>
      <c r="T58" s="16">
        <v>29193451</v>
      </c>
      <c r="U58" s="16">
        <v>30258461</v>
      </c>
      <c r="V58" s="16">
        <v>30667796</v>
      </c>
      <c r="W58" s="16">
        <v>30950981</v>
      </c>
      <c r="X58" s="16">
        <v>31512328</v>
      </c>
      <c r="Y58" s="16">
        <v>31815228</v>
      </c>
      <c r="Z58" s="16">
        <f>SUM(Z55:Z56)</f>
        <v>32152567.963999994</v>
      </c>
      <c r="AA58" s="16">
        <f>SUM(AA55:AA56)</f>
        <v>32639119.622999996</v>
      </c>
      <c r="AB58" s="16">
        <f>SUM(AB55:AB56)</f>
        <v>32488966.095346056</v>
      </c>
      <c r="AC58" s="16">
        <v>33904219.622999996</v>
      </c>
    </row>
    <row r="59" spans="1:29" x14ac:dyDescent="0.15">
      <c r="A59" s="8" t="s">
        <v>56</v>
      </c>
      <c r="B59" s="9"/>
      <c r="C59" s="9"/>
      <c r="D59" s="9"/>
      <c r="E59" s="35">
        <v>972</v>
      </c>
      <c r="F59" s="9">
        <v>-506</v>
      </c>
      <c r="G59" s="9">
        <v>-450</v>
      </c>
      <c r="H59" s="9">
        <v>595</v>
      </c>
      <c r="I59" s="35">
        <v>2581</v>
      </c>
      <c r="J59" s="9">
        <v>2511</v>
      </c>
      <c r="K59" s="9">
        <v>2571</v>
      </c>
      <c r="L59" s="9">
        <v>3815</v>
      </c>
      <c r="M59" s="35">
        <v>4377</v>
      </c>
      <c r="N59" s="9">
        <v>4567</v>
      </c>
      <c r="O59" s="9">
        <v>5088</v>
      </c>
      <c r="P59" s="9">
        <v>5160</v>
      </c>
      <c r="Q59" s="35">
        <v>5670</v>
      </c>
      <c r="R59" s="9">
        <v>5857</v>
      </c>
      <c r="S59" s="62">
        <v>6102</v>
      </c>
      <c r="T59" s="9">
        <v>6505</v>
      </c>
      <c r="U59" s="35">
        <v>7583</v>
      </c>
      <c r="V59" s="9">
        <v>8165</v>
      </c>
      <c r="W59" s="9">
        <v>8881</v>
      </c>
      <c r="X59" s="9">
        <v>9407</v>
      </c>
      <c r="Y59" s="35">
        <v>10472</v>
      </c>
      <c r="Z59" s="9">
        <v>10550.912175541909</v>
      </c>
      <c r="AA59" s="9">
        <v>10655</v>
      </c>
      <c r="AB59" s="9">
        <v>14284</v>
      </c>
      <c r="AC59" s="35">
        <v>15462</v>
      </c>
    </row>
    <row r="60" spans="1:29" x14ac:dyDescent="0.15">
      <c r="A60" s="15" t="s">
        <v>57</v>
      </c>
      <c r="B60" s="16"/>
      <c r="C60" s="16"/>
      <c r="D60" s="16"/>
      <c r="E60" s="16">
        <v>5015648</v>
      </c>
      <c r="F60" s="16">
        <v>3466233</v>
      </c>
      <c r="G60" s="16">
        <v>20037608</v>
      </c>
      <c r="H60" s="16">
        <v>20153049</v>
      </c>
      <c r="I60" s="16">
        <v>21226312</v>
      </c>
      <c r="J60" s="16">
        <v>21960179</v>
      </c>
      <c r="K60" s="16">
        <v>22830183</v>
      </c>
      <c r="L60" s="16">
        <v>23692684</v>
      </c>
      <c r="M60" s="16">
        <v>24481780</v>
      </c>
      <c r="N60" s="16">
        <v>24564483</v>
      </c>
      <c r="O60" s="16">
        <v>25059135</v>
      </c>
      <c r="P60" s="16">
        <v>25787607</v>
      </c>
      <c r="Q60" s="16">
        <v>27248474</v>
      </c>
      <c r="R60" s="16">
        <v>27892441</v>
      </c>
      <c r="S60" s="63">
        <v>28609968</v>
      </c>
      <c r="T60" s="16">
        <v>29199956</v>
      </c>
      <c r="U60" s="16">
        <v>30266044</v>
      </c>
      <c r="V60" s="16">
        <v>30675961</v>
      </c>
      <c r="W60" s="16">
        <v>30959862</v>
      </c>
      <c r="X60" s="16">
        <v>31521735</v>
      </c>
      <c r="Y60" s="16">
        <v>31825700</v>
      </c>
      <c r="Z60" s="16">
        <f>Z58+Z59</f>
        <v>32163118.876175538</v>
      </c>
      <c r="AA60" s="16">
        <f>AA58+AA59</f>
        <v>32649774.622999996</v>
      </c>
      <c r="AB60" s="16">
        <f>AB58+AB59</f>
        <v>32503250.095346056</v>
      </c>
      <c r="AC60" s="16">
        <v>33919682</v>
      </c>
    </row>
    <row r="61" spans="1:29" x14ac:dyDescent="0.15">
      <c r="A61" s="15" t="s">
        <v>58</v>
      </c>
      <c r="B61" s="16"/>
      <c r="C61" s="16"/>
      <c r="D61" s="16"/>
      <c r="E61" s="16">
        <v>75602349</v>
      </c>
      <c r="F61" s="16">
        <v>74244626</v>
      </c>
      <c r="G61" s="16">
        <v>62739846</v>
      </c>
      <c r="H61" s="16">
        <v>70442165</v>
      </c>
      <c r="I61" s="16">
        <v>60578561</v>
      </c>
      <c r="J61" s="16">
        <v>69111303</v>
      </c>
      <c r="K61" s="16">
        <v>74996033</v>
      </c>
      <c r="L61" s="16">
        <v>74200684</v>
      </c>
      <c r="M61" s="16">
        <v>67260472</v>
      </c>
      <c r="N61" s="16">
        <v>58625052</v>
      </c>
      <c r="O61" s="16">
        <v>70280430</v>
      </c>
      <c r="P61" s="16">
        <v>70762810</v>
      </c>
      <c r="Q61" s="16">
        <v>83455789</v>
      </c>
      <c r="R61" s="16">
        <v>79853087</v>
      </c>
      <c r="S61" s="63">
        <v>72534472</v>
      </c>
      <c r="T61" s="16">
        <v>70364227</v>
      </c>
      <c r="U61" s="16">
        <v>73694926</v>
      </c>
      <c r="V61" s="16">
        <v>73069059</v>
      </c>
      <c r="W61" s="16">
        <v>78000242</v>
      </c>
      <c r="X61" s="16">
        <v>78724168</v>
      </c>
      <c r="Y61" s="16">
        <v>77595800</v>
      </c>
      <c r="Z61" s="16">
        <f>Z41+Z52+Z60</f>
        <v>75163534.097175539</v>
      </c>
      <c r="AA61" s="16">
        <f>AA41+AA52+AA60</f>
        <v>79250212.622999996</v>
      </c>
      <c r="AB61" s="16">
        <f>AB41+AB52+AB60</f>
        <v>88552199.709200084</v>
      </c>
      <c r="AC61" s="16">
        <v>106555746</v>
      </c>
    </row>
    <row r="64" spans="1:29" ht="10.5" customHeight="1" x14ac:dyDescent="0.15">
      <c r="A64" s="106" t="s">
        <v>59</v>
      </c>
      <c r="B64" s="25">
        <v>41729</v>
      </c>
      <c r="C64" s="25">
        <v>41820</v>
      </c>
      <c r="D64" s="25">
        <v>41912</v>
      </c>
      <c r="E64" s="25" t="s">
        <v>1</v>
      </c>
      <c r="F64" s="25" t="s">
        <v>3</v>
      </c>
      <c r="G64" s="25" t="s">
        <v>4</v>
      </c>
      <c r="H64" s="25" t="s">
        <v>5</v>
      </c>
      <c r="I64" s="25" t="s">
        <v>2</v>
      </c>
      <c r="J64" s="25" t="s">
        <v>6</v>
      </c>
      <c r="K64" s="25" t="s">
        <v>12</v>
      </c>
      <c r="L64" s="25" t="s">
        <v>11</v>
      </c>
      <c r="M64" s="25" t="s">
        <v>13</v>
      </c>
      <c r="N64" s="25" t="s">
        <v>14</v>
      </c>
      <c r="O64" s="25" t="s">
        <v>15</v>
      </c>
      <c r="P64" s="25" t="s">
        <v>16</v>
      </c>
      <c r="Q64" s="25">
        <v>43100</v>
      </c>
      <c r="R64" s="25" t="s">
        <v>18</v>
      </c>
      <c r="S64" s="76" t="s">
        <v>83</v>
      </c>
      <c r="T64" s="25" t="s">
        <v>84</v>
      </c>
      <c r="U64" s="25">
        <v>43465</v>
      </c>
      <c r="V64" s="25" t="s">
        <v>92</v>
      </c>
      <c r="W64" s="25" t="s">
        <v>93</v>
      </c>
      <c r="X64" s="25" t="s">
        <v>94</v>
      </c>
      <c r="Y64" s="23" t="s">
        <v>95</v>
      </c>
      <c r="Z64" s="25" t="s">
        <v>96</v>
      </c>
      <c r="AA64" s="25" t="s">
        <v>102</v>
      </c>
      <c r="AB64" s="25" t="s">
        <v>103</v>
      </c>
      <c r="AC64" s="23" t="s">
        <v>105</v>
      </c>
    </row>
    <row r="65" spans="1:35" x14ac:dyDescent="0.15">
      <c r="A65" s="106"/>
      <c r="B65" s="24" t="s">
        <v>8</v>
      </c>
      <c r="C65" s="24" t="s">
        <v>9</v>
      </c>
      <c r="D65" s="24" t="s">
        <v>10</v>
      </c>
      <c r="E65" s="24" t="s">
        <v>86</v>
      </c>
      <c r="F65" s="24" t="s">
        <v>87</v>
      </c>
      <c r="G65" s="24" t="s">
        <v>88</v>
      </c>
      <c r="H65" s="24" t="s">
        <v>89</v>
      </c>
      <c r="I65" s="24" t="s">
        <v>86</v>
      </c>
      <c r="J65" s="24" t="s">
        <v>87</v>
      </c>
      <c r="K65" s="24" t="s">
        <v>88</v>
      </c>
      <c r="L65" s="24" t="s">
        <v>89</v>
      </c>
      <c r="M65" s="24" t="s">
        <v>86</v>
      </c>
      <c r="N65" s="24" t="s">
        <v>87</v>
      </c>
      <c r="O65" s="24" t="s">
        <v>88</v>
      </c>
      <c r="P65" s="24" t="s">
        <v>89</v>
      </c>
      <c r="Q65" s="24" t="s">
        <v>86</v>
      </c>
      <c r="R65" s="24" t="s">
        <v>87</v>
      </c>
      <c r="S65" s="81" t="s">
        <v>88</v>
      </c>
      <c r="T65" s="24" t="s">
        <v>89</v>
      </c>
      <c r="U65" s="24" t="s">
        <v>91</v>
      </c>
      <c r="V65" s="24" t="s">
        <v>87</v>
      </c>
      <c r="W65" s="24" t="s">
        <v>88</v>
      </c>
      <c r="X65" s="24" t="s">
        <v>89</v>
      </c>
      <c r="Y65" s="24" t="s">
        <v>86</v>
      </c>
      <c r="Z65" s="24" t="s">
        <v>87</v>
      </c>
      <c r="AA65" s="24" t="s">
        <v>88</v>
      </c>
      <c r="AB65" s="24" t="s">
        <v>89</v>
      </c>
      <c r="AC65" s="24" t="s">
        <v>86</v>
      </c>
      <c r="AI65" s="1" t="s">
        <v>88</v>
      </c>
    </row>
    <row r="66" spans="1:35" x14ac:dyDescent="0.15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17084274</v>
      </c>
      <c r="K66" s="9">
        <v>37460290</v>
      </c>
      <c r="L66" s="9">
        <v>55431767</v>
      </c>
      <c r="M66" s="35">
        <v>71552052</v>
      </c>
      <c r="N66" s="9">
        <v>9279998</v>
      </c>
      <c r="O66" s="9">
        <v>20629931</v>
      </c>
      <c r="P66" s="9">
        <v>32719374</v>
      </c>
      <c r="Q66" s="35">
        <v>46444899</v>
      </c>
      <c r="R66" s="9">
        <v>15214681</v>
      </c>
      <c r="S66" s="62">
        <v>27088693</v>
      </c>
      <c r="T66" s="9">
        <v>36993247.790000007</v>
      </c>
      <c r="U66" s="35">
        <v>46277421.465999991</v>
      </c>
      <c r="V66" s="9">
        <v>10457412.642999999</v>
      </c>
      <c r="W66" s="9">
        <v>20860138.739</v>
      </c>
      <c r="X66" s="9">
        <v>30505961.697000004</v>
      </c>
      <c r="Y66" s="35">
        <v>40591008.045999989</v>
      </c>
      <c r="Z66" s="9"/>
      <c r="AA66" s="9">
        <v>14351487</v>
      </c>
      <c r="AB66" s="9">
        <v>20937910</v>
      </c>
      <c r="AC66" s="35">
        <v>31780705</v>
      </c>
    </row>
    <row r="67" spans="1:35" x14ac:dyDescent="0.15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>
        <v>17473607</v>
      </c>
      <c r="K67" s="9">
        <v>36927164</v>
      </c>
      <c r="L67" s="9">
        <v>51539705</v>
      </c>
      <c r="M67" s="35">
        <v>60224831</v>
      </c>
      <c r="N67" s="9">
        <v>8583902</v>
      </c>
      <c r="O67" s="9">
        <v>21310264</v>
      </c>
      <c r="P67" s="9">
        <v>36200405</v>
      </c>
      <c r="Q67" s="35">
        <v>51937046</v>
      </c>
      <c r="R67" s="9">
        <v>15054879</v>
      </c>
      <c r="S67" s="62">
        <v>26045297</v>
      </c>
      <c r="T67" s="9">
        <v>36534660</v>
      </c>
      <c r="U67" s="35">
        <v>46567456</v>
      </c>
      <c r="V67" s="9">
        <v>11417764</v>
      </c>
      <c r="W67" s="9">
        <v>24176991</v>
      </c>
      <c r="X67" s="9">
        <v>36216689</v>
      </c>
      <c r="Y67" s="35">
        <v>49749647</v>
      </c>
      <c r="Z67" s="9"/>
      <c r="AA67" s="9">
        <v>20423380</v>
      </c>
      <c r="AB67" s="9">
        <v>23025614.699999999</v>
      </c>
      <c r="AC67" s="35">
        <v>30880286</v>
      </c>
    </row>
    <row r="68" spans="1:35" x14ac:dyDescent="0.15">
      <c r="A68" s="40" t="s">
        <v>62</v>
      </c>
      <c r="B68" s="39">
        <v>45210188</v>
      </c>
      <c r="C68" s="39">
        <v>94346723</v>
      </c>
      <c r="D68" s="39">
        <v>133619281</v>
      </c>
      <c r="E68" s="39">
        <v>167608205</v>
      </c>
      <c r="F68" s="39">
        <v>25221609</v>
      </c>
      <c r="G68" s="39">
        <v>46399629</v>
      </c>
      <c r="H68" s="39">
        <v>72149158</v>
      </c>
      <c r="I68" s="39">
        <v>106685042</v>
      </c>
      <c r="J68" s="39">
        <v>34557881</v>
      </c>
      <c r="K68" s="39">
        <v>74387454</v>
      </c>
      <c r="L68" s="39">
        <v>106971472</v>
      </c>
      <c r="M68" s="39">
        <v>131776883</v>
      </c>
      <c r="N68" s="39">
        <v>17863900</v>
      </c>
      <c r="O68" s="39">
        <v>41940195</v>
      </c>
      <c r="P68" s="39">
        <v>68919779</v>
      </c>
      <c r="Q68" s="39">
        <v>98381945</v>
      </c>
      <c r="R68" s="39">
        <v>30269560</v>
      </c>
      <c r="S68" s="67">
        <v>53133990</v>
      </c>
      <c r="T68" s="39">
        <v>73527907.790000007</v>
      </c>
      <c r="U68" s="39">
        <v>92844877.465999991</v>
      </c>
      <c r="V68" s="39">
        <v>21875176.642999999</v>
      </c>
      <c r="W68" s="39">
        <v>45037129.739</v>
      </c>
      <c r="X68" s="39">
        <v>66722650.697000004</v>
      </c>
      <c r="Y68" s="39">
        <v>90340655.045999989</v>
      </c>
      <c r="Z68" s="39"/>
      <c r="AA68" s="39">
        <f>AA66+AA67</f>
        <v>34774867</v>
      </c>
      <c r="AB68" s="39">
        <f>AB66+AB67</f>
        <v>43963524.700000003</v>
      </c>
      <c r="AC68" s="39">
        <v>62660991</v>
      </c>
    </row>
    <row r="69" spans="1:35" x14ac:dyDescent="0.15">
      <c r="A69" s="11" t="s">
        <v>63</v>
      </c>
      <c r="B69" s="9">
        <v>-45191622</v>
      </c>
      <c r="C69" s="9">
        <v>-93838662</v>
      </c>
      <c r="D69" s="9">
        <v>-133968426</v>
      </c>
      <c r="E69" s="35">
        <v>-168454096</v>
      </c>
      <c r="F69" s="9">
        <v>-25753018</v>
      </c>
      <c r="G69" s="9">
        <v>-46561466</v>
      </c>
      <c r="H69" s="9">
        <v>-70825577</v>
      </c>
      <c r="I69" s="35">
        <v>-102422057</v>
      </c>
      <c r="J69" s="9">
        <v>-32303850</v>
      </c>
      <c r="K69" s="9">
        <v>-69832144</v>
      </c>
      <c r="L69" s="9">
        <v>-100611965</v>
      </c>
      <c r="M69" s="35">
        <v>-123863154</v>
      </c>
      <c r="N69" s="9">
        <v>-17036012</v>
      </c>
      <c r="O69" s="9">
        <v>-39807640</v>
      </c>
      <c r="P69" s="9">
        <v>-64817984</v>
      </c>
      <c r="Q69" s="35">
        <v>-91555764</v>
      </c>
      <c r="R69" s="9">
        <v>-28623094</v>
      </c>
      <c r="S69" s="62">
        <v>-49532454</v>
      </c>
      <c r="T69" s="9">
        <v>-68240084</v>
      </c>
      <c r="U69" s="35">
        <v>-85567650</v>
      </c>
      <c r="V69" s="9">
        <v>-20664197</v>
      </c>
      <c r="W69" s="9">
        <v>-42659252</v>
      </c>
      <c r="X69" s="9">
        <v>-62738482</v>
      </c>
      <c r="Y69" s="35">
        <v>-84082168</v>
      </c>
      <c r="Z69" s="9"/>
      <c r="AA69" s="9">
        <v>-32297370</v>
      </c>
      <c r="AB69" s="9">
        <v>-41099881.490000002</v>
      </c>
      <c r="AC69" s="35">
        <v>-57007122</v>
      </c>
    </row>
    <row r="70" spans="1:35" x14ac:dyDescent="0.15">
      <c r="A70" s="14" t="s">
        <v>64</v>
      </c>
      <c r="B70" s="16">
        <v>18566</v>
      </c>
      <c r="C70" s="16">
        <v>508061</v>
      </c>
      <c r="D70" s="16">
        <v>-349145</v>
      </c>
      <c r="E70" s="39">
        <v>-845891</v>
      </c>
      <c r="F70" s="16">
        <v>-531409</v>
      </c>
      <c r="G70" s="16">
        <v>-161837</v>
      </c>
      <c r="H70" s="16">
        <v>1323581</v>
      </c>
      <c r="I70" s="39">
        <v>4262985</v>
      </c>
      <c r="J70" s="16">
        <v>2254031</v>
      </c>
      <c r="K70" s="16">
        <v>4555310</v>
      </c>
      <c r="L70" s="16">
        <v>6359507</v>
      </c>
      <c r="M70" s="39">
        <v>7913729</v>
      </c>
      <c r="N70" s="39">
        <v>827888</v>
      </c>
      <c r="O70" s="16">
        <v>2132555</v>
      </c>
      <c r="P70" s="16">
        <v>4101795</v>
      </c>
      <c r="Q70" s="16">
        <v>6826181</v>
      </c>
      <c r="R70" s="16">
        <v>1646466</v>
      </c>
      <c r="S70" s="63">
        <v>3601536</v>
      </c>
      <c r="T70" s="16">
        <v>5287823.7900000066</v>
      </c>
      <c r="U70" s="16">
        <v>7277227.4659999907</v>
      </c>
      <c r="V70" s="16">
        <v>1210979.6429999992</v>
      </c>
      <c r="W70" s="16">
        <v>2377877.7390000001</v>
      </c>
      <c r="X70" s="16">
        <v>3984168.6970000044</v>
      </c>
      <c r="Y70" s="16">
        <v>6258487.0459999889</v>
      </c>
      <c r="Z70" s="16"/>
      <c r="AA70" s="16">
        <f>AA68+AA69</f>
        <v>2477497</v>
      </c>
      <c r="AB70" s="16">
        <f>AB68+AB69</f>
        <v>2863643.2100000009</v>
      </c>
      <c r="AC70" s="16">
        <v>5653869</v>
      </c>
    </row>
    <row r="71" spans="1:35" x14ac:dyDescent="0.15">
      <c r="A71" s="11" t="s">
        <v>65</v>
      </c>
      <c r="B71" s="9">
        <v>24089</v>
      </c>
      <c r="C71" s="9">
        <v>24089</v>
      </c>
      <c r="D71" s="9">
        <v>24089</v>
      </c>
      <c r="E71" s="35">
        <v>255580</v>
      </c>
      <c r="F71" s="9">
        <v>0</v>
      </c>
      <c r="G71" s="9">
        <v>0</v>
      </c>
      <c r="H71" s="9">
        <v>2341</v>
      </c>
      <c r="I71" s="35">
        <v>2341</v>
      </c>
      <c r="J71" s="9">
        <v>778</v>
      </c>
      <c r="K71" s="9">
        <v>2747</v>
      </c>
      <c r="L71" s="9">
        <v>3570</v>
      </c>
      <c r="M71" s="35">
        <v>8237</v>
      </c>
      <c r="N71" s="9">
        <v>2783</v>
      </c>
      <c r="O71" s="9">
        <v>4306</v>
      </c>
      <c r="P71" s="9">
        <v>4495</v>
      </c>
      <c r="Q71" s="35">
        <v>4494</v>
      </c>
      <c r="R71" s="9">
        <v>125</v>
      </c>
      <c r="S71" s="62">
        <v>342</v>
      </c>
      <c r="T71" s="9">
        <v>478</v>
      </c>
      <c r="U71" s="35">
        <v>478</v>
      </c>
      <c r="V71" s="9">
        <v>0</v>
      </c>
      <c r="W71" s="9">
        <v>0</v>
      </c>
      <c r="X71" s="9">
        <v>0</v>
      </c>
      <c r="Y71" s="35">
        <v>0</v>
      </c>
      <c r="Z71" s="9"/>
      <c r="AA71" s="9"/>
      <c r="AB71" s="9">
        <v>-5875</v>
      </c>
      <c r="AC71" s="35">
        <v>-5875</v>
      </c>
    </row>
    <row r="72" spans="1:35" x14ac:dyDescent="0.15">
      <c r="A72" s="11" t="s">
        <v>66</v>
      </c>
      <c r="B72" s="9">
        <v>-32313</v>
      </c>
      <c r="C72" s="9">
        <v>-51320</v>
      </c>
      <c r="D72" s="9">
        <v>-79033</v>
      </c>
      <c r="E72" s="35">
        <v>-206279</v>
      </c>
      <c r="F72" s="9">
        <v>-54966</v>
      </c>
      <c r="G72" s="9">
        <v>-73157</v>
      </c>
      <c r="H72" s="9">
        <v>-77789</v>
      </c>
      <c r="I72" s="35">
        <v>-85806</v>
      </c>
      <c r="J72" s="9">
        <v>-351</v>
      </c>
      <c r="K72" s="9">
        <v>-7936</v>
      </c>
      <c r="L72" s="9">
        <v>-11385</v>
      </c>
      <c r="M72" s="35">
        <v>-36763</v>
      </c>
      <c r="N72" s="9">
        <v>0</v>
      </c>
      <c r="O72" s="9">
        <v>0</v>
      </c>
      <c r="P72" s="9">
        <v>0</v>
      </c>
      <c r="Q72" s="35">
        <v>0</v>
      </c>
      <c r="R72" s="9">
        <v>0</v>
      </c>
      <c r="S72" s="62">
        <v>0</v>
      </c>
      <c r="T72" s="9">
        <v>0</v>
      </c>
      <c r="U72" s="35">
        <v>-594</v>
      </c>
      <c r="V72" s="9">
        <v>0</v>
      </c>
      <c r="W72" s="9">
        <v>0</v>
      </c>
      <c r="X72" s="9">
        <v>0</v>
      </c>
      <c r="Y72" s="35">
        <v>0</v>
      </c>
      <c r="Z72" s="9"/>
      <c r="AA72" s="9"/>
      <c r="AB72" s="9">
        <v>-1554</v>
      </c>
      <c r="AC72" s="35">
        <v>-10125</v>
      </c>
    </row>
    <row r="73" spans="1:35" x14ac:dyDescent="0.15">
      <c r="A73" s="11" t="s">
        <v>67</v>
      </c>
      <c r="B73" s="9">
        <v>-484620</v>
      </c>
      <c r="C73" s="9">
        <v>-1360649</v>
      </c>
      <c r="D73" s="9">
        <v>-1613726</v>
      </c>
      <c r="E73" s="35">
        <v>-3350333</v>
      </c>
      <c r="F73" s="9">
        <v>-1203557</v>
      </c>
      <c r="G73" s="9">
        <v>-2191034</v>
      </c>
      <c r="H73" s="9">
        <v>-3087050</v>
      </c>
      <c r="I73" s="35">
        <v>-3972433</v>
      </c>
      <c r="J73" s="9">
        <v>-1281213</v>
      </c>
      <c r="K73" s="9">
        <v>-2161948</v>
      </c>
      <c r="L73" s="9">
        <v>-3217970</v>
      </c>
      <c r="M73" s="35">
        <v>-4356706</v>
      </c>
      <c r="N73" s="9">
        <v>-733252</v>
      </c>
      <c r="O73" s="9">
        <v>-1434785</v>
      </c>
      <c r="P73" s="9">
        <v>-2295072</v>
      </c>
      <c r="Q73" s="35">
        <v>-3068423</v>
      </c>
      <c r="R73" s="9">
        <v>-705397</v>
      </c>
      <c r="S73" s="62">
        <v>-1546936</v>
      </c>
      <c r="T73" s="9">
        <v>-2268531</v>
      </c>
      <c r="U73" s="35">
        <v>-3011934</v>
      </c>
      <c r="V73" s="9">
        <v>-778667</v>
      </c>
      <c r="W73" s="9">
        <v>-1536949</v>
      </c>
      <c r="X73" s="9">
        <v>-2304991</v>
      </c>
      <c r="Y73" s="35">
        <v>-3252627</v>
      </c>
      <c r="Z73" s="9"/>
      <c r="AA73" s="9">
        <v>-1217617</v>
      </c>
      <c r="AB73" s="9">
        <v>-1869816</v>
      </c>
      <c r="AC73" s="35">
        <v>-2538754</v>
      </c>
    </row>
    <row r="74" spans="1:35" x14ac:dyDescent="0.15">
      <c r="A74" s="11" t="s">
        <v>68</v>
      </c>
      <c r="B74" s="9">
        <v>0</v>
      </c>
      <c r="C74" s="9">
        <v>0</v>
      </c>
      <c r="D74" s="9">
        <v>0</v>
      </c>
      <c r="E74" s="35">
        <v>0</v>
      </c>
      <c r="F74" s="9">
        <v>0</v>
      </c>
      <c r="G74" s="9">
        <v>-733</v>
      </c>
      <c r="H74" s="9">
        <v>-805</v>
      </c>
      <c r="I74" s="35">
        <v>-804</v>
      </c>
      <c r="J74" s="9">
        <v>-922</v>
      </c>
      <c r="K74" s="9">
        <v>-4366</v>
      </c>
      <c r="L74" s="9">
        <v>-4366</v>
      </c>
      <c r="M74" s="35">
        <v>-4708</v>
      </c>
      <c r="N74" s="9">
        <v>0</v>
      </c>
      <c r="O74" s="9">
        <v>-2666</v>
      </c>
      <c r="P74" s="9">
        <v>-2667</v>
      </c>
      <c r="Q74" s="35">
        <v>-2667</v>
      </c>
      <c r="R74" s="9">
        <v>0</v>
      </c>
      <c r="S74" s="62">
        <v>-1448</v>
      </c>
      <c r="T74" s="9">
        <v>-1448</v>
      </c>
      <c r="U74" s="35">
        <v>-1448</v>
      </c>
      <c r="V74" s="9">
        <v>0</v>
      </c>
      <c r="W74" s="9">
        <v>0</v>
      </c>
      <c r="X74" s="9">
        <v>-2324</v>
      </c>
      <c r="Y74" s="35">
        <v>-2324</v>
      </c>
      <c r="Z74" s="9"/>
      <c r="AA74" s="9"/>
      <c r="AB74" s="9"/>
      <c r="AC74" s="35"/>
    </row>
    <row r="75" spans="1:35" x14ac:dyDescent="0.15">
      <c r="A75" s="11" t="s">
        <v>69</v>
      </c>
      <c r="B75" s="9">
        <v>-11303</v>
      </c>
      <c r="C75" s="9">
        <v>-22907</v>
      </c>
      <c r="D75" s="9">
        <v>-21714</v>
      </c>
      <c r="E75" s="35">
        <v>-22431</v>
      </c>
      <c r="F75" s="9">
        <v>-75713</v>
      </c>
      <c r="G75" s="9">
        <v>-75686</v>
      </c>
      <c r="H75" s="9">
        <v>-86079</v>
      </c>
      <c r="I75" s="35">
        <v>-86151</v>
      </c>
      <c r="J75" s="9">
        <v>4</v>
      </c>
      <c r="K75" s="9">
        <v>953</v>
      </c>
      <c r="L75" s="9">
        <v>952</v>
      </c>
      <c r="M75" s="35">
        <v>959</v>
      </c>
      <c r="N75" s="9">
        <v>0</v>
      </c>
      <c r="O75" s="9">
        <v>-201</v>
      </c>
      <c r="P75" s="9">
        <v>925</v>
      </c>
      <c r="Q75" s="35">
        <v>925</v>
      </c>
      <c r="R75" s="9">
        <v>0</v>
      </c>
      <c r="S75" s="62">
        <v>67</v>
      </c>
      <c r="T75" s="9">
        <v>67</v>
      </c>
      <c r="U75" s="35">
        <v>67</v>
      </c>
      <c r="V75" s="9">
        <v>0</v>
      </c>
      <c r="W75" s="9">
        <v>0</v>
      </c>
      <c r="X75" s="9">
        <v>2324</v>
      </c>
      <c r="Y75" s="35">
        <v>272</v>
      </c>
      <c r="Z75" s="9"/>
      <c r="AA75" s="9">
        <v>-8375</v>
      </c>
      <c r="AB75" s="9">
        <v>-8843</v>
      </c>
      <c r="AC75" s="35">
        <v>-8375</v>
      </c>
    </row>
    <row r="76" spans="1:35" hidden="1" x14ac:dyDescent="0.15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</row>
    <row r="77" spans="1:35" x14ac:dyDescent="0.15">
      <c r="A77" s="11" t="s">
        <v>70</v>
      </c>
      <c r="B77" s="9">
        <v>-136622</v>
      </c>
      <c r="C77" s="9">
        <v>-356659</v>
      </c>
      <c r="D77" s="9">
        <v>-457082</v>
      </c>
      <c r="E77" s="35">
        <v>-636709</v>
      </c>
      <c r="F77" s="9">
        <v>-88444</v>
      </c>
      <c r="G77" s="9">
        <v>-155681</v>
      </c>
      <c r="H77" s="9">
        <v>-269099</v>
      </c>
      <c r="I77" s="35">
        <v>-264174</v>
      </c>
      <c r="J77" s="9">
        <v>-95819</v>
      </c>
      <c r="K77" s="9">
        <v>-95327</v>
      </c>
      <c r="L77" s="9">
        <v>-96039.896000000008</v>
      </c>
      <c r="M77" s="35">
        <v>-57232</v>
      </c>
      <c r="N77" s="9">
        <v>-5767</v>
      </c>
      <c r="O77" s="9">
        <v>65940</v>
      </c>
      <c r="P77" s="9">
        <v>46064</v>
      </c>
      <c r="Q77" s="35">
        <v>141309</v>
      </c>
      <c r="R77" s="9">
        <v>-25491</v>
      </c>
      <c r="S77" s="62">
        <v>-54231</v>
      </c>
      <c r="T77" s="9">
        <v>-221763</v>
      </c>
      <c r="U77" s="35">
        <v>-18018</v>
      </c>
      <c r="V77" s="9">
        <v>-7154</v>
      </c>
      <c r="W77" s="9">
        <v>-15731</v>
      </c>
      <c r="X77" s="9">
        <v>-46099</v>
      </c>
      <c r="Y77" s="35">
        <v>-47337</v>
      </c>
      <c r="Z77" s="9"/>
      <c r="AA77" s="9">
        <v>-96314</v>
      </c>
      <c r="AB77" s="9">
        <v>-151979</v>
      </c>
      <c r="AC77" s="35">
        <v>-217117</v>
      </c>
    </row>
    <row r="78" spans="1:35" ht="21" x14ac:dyDescent="0.15">
      <c r="A78" s="12" t="s">
        <v>71</v>
      </c>
      <c r="B78" s="9">
        <v>-1112</v>
      </c>
      <c r="C78" s="9">
        <v>-244657</v>
      </c>
      <c r="D78" s="9">
        <v>-244904</v>
      </c>
      <c r="E78" s="35">
        <v>-184928</v>
      </c>
      <c r="F78" s="9">
        <v>-3449</v>
      </c>
      <c r="G78" s="9">
        <v>-82328</v>
      </c>
      <c r="H78" s="9">
        <v>-72096</v>
      </c>
      <c r="I78" s="35">
        <v>-80539</v>
      </c>
      <c r="J78" s="9">
        <v>126069</v>
      </c>
      <c r="K78" s="9">
        <v>184026</v>
      </c>
      <c r="L78" s="9">
        <v>415109</v>
      </c>
      <c r="M78" s="35">
        <v>443628</v>
      </c>
      <c r="N78" s="9">
        <v>41589</v>
      </c>
      <c r="O78" s="9">
        <v>110010</v>
      </c>
      <c r="P78" s="9">
        <v>122725</v>
      </c>
      <c r="Q78" s="35">
        <v>196589</v>
      </c>
      <c r="R78" s="9">
        <v>23208</v>
      </c>
      <c r="S78" s="62">
        <v>66657</v>
      </c>
      <c r="T78" s="9">
        <v>113732</v>
      </c>
      <c r="U78" s="35">
        <v>166121</v>
      </c>
      <c r="V78" s="9">
        <v>56498</v>
      </c>
      <c r="W78" s="9">
        <v>161736</v>
      </c>
      <c r="X78" s="9">
        <v>367168</v>
      </c>
      <c r="Y78" s="35">
        <v>467372</v>
      </c>
      <c r="Z78" s="9"/>
      <c r="AA78" s="9">
        <v>18473</v>
      </c>
      <c r="AB78" s="9">
        <v>92652</v>
      </c>
      <c r="AC78" s="35">
        <v>83079</v>
      </c>
    </row>
    <row r="79" spans="1:35" x14ac:dyDescent="0.15">
      <c r="A79" s="11" t="s">
        <v>72</v>
      </c>
      <c r="B79" s="9">
        <v>-1906</v>
      </c>
      <c r="C79" s="9">
        <v>3265</v>
      </c>
      <c r="D79" s="9">
        <v>-2324</v>
      </c>
      <c r="E79" s="35">
        <v>-2461</v>
      </c>
      <c r="F79" s="9">
        <v>-260</v>
      </c>
      <c r="G79" s="9">
        <v>-565</v>
      </c>
      <c r="H79" s="9">
        <v>-1201</v>
      </c>
      <c r="I79" s="35">
        <v>4464</v>
      </c>
      <c r="J79" s="9">
        <v>-21</v>
      </c>
      <c r="K79" s="9">
        <v>113</v>
      </c>
      <c r="L79" s="9">
        <v>-1762</v>
      </c>
      <c r="M79" s="35">
        <v>-2082</v>
      </c>
      <c r="N79" s="9">
        <v>0</v>
      </c>
      <c r="O79" s="9">
        <v>0</v>
      </c>
      <c r="P79" s="9">
        <v>0</v>
      </c>
      <c r="Q79" s="35">
        <v>0</v>
      </c>
      <c r="R79" s="9">
        <v>0</v>
      </c>
      <c r="S79" s="62">
        <v>0</v>
      </c>
      <c r="T79" s="9">
        <v>-108</v>
      </c>
      <c r="U79" s="35">
        <v>-108</v>
      </c>
      <c r="V79" s="9">
        <v>0</v>
      </c>
      <c r="W79" s="9">
        <v>0</v>
      </c>
      <c r="X79" s="9">
        <v>-3749</v>
      </c>
      <c r="Y79" s="35">
        <v>-3749</v>
      </c>
      <c r="Z79" s="9"/>
      <c r="AA79" s="9"/>
      <c r="AB79" s="9"/>
      <c r="AC79" s="35">
        <v>12</v>
      </c>
    </row>
    <row r="80" spans="1:35" x14ac:dyDescent="0.15">
      <c r="A80" s="11" t="s">
        <v>73</v>
      </c>
      <c r="B80" s="9">
        <v>-154584</v>
      </c>
      <c r="C80" s="9">
        <v>-334164</v>
      </c>
      <c r="D80" s="9">
        <v>-419283</v>
      </c>
      <c r="E80" s="35">
        <v>-540322</v>
      </c>
      <c r="F80" s="9">
        <v>-9002</v>
      </c>
      <c r="G80" s="9">
        <v>-108678</v>
      </c>
      <c r="H80" s="9">
        <v>-429698</v>
      </c>
      <c r="I80" s="35">
        <v>-252114</v>
      </c>
      <c r="J80" s="9">
        <v>-73480</v>
      </c>
      <c r="K80" s="9">
        <v>-170391</v>
      </c>
      <c r="L80" s="9">
        <v>-170031</v>
      </c>
      <c r="M80" s="35">
        <v>-195452</v>
      </c>
      <c r="N80" s="9">
        <v>-37823</v>
      </c>
      <c r="O80" s="9">
        <v>-152712</v>
      </c>
      <c r="P80" s="9">
        <v>-280369</v>
      </c>
      <c r="Q80" s="35">
        <v>-324873</v>
      </c>
      <c r="R80" s="9">
        <v>-112219</v>
      </c>
      <c r="S80" s="62">
        <v>-202582</v>
      </c>
      <c r="T80" s="9">
        <v>-279637</v>
      </c>
      <c r="U80" s="35">
        <v>-435912</v>
      </c>
      <c r="V80" s="9">
        <v>58650</v>
      </c>
      <c r="W80" s="9">
        <v>-94960</v>
      </c>
      <c r="X80" s="9">
        <v>-219144</v>
      </c>
      <c r="Y80" s="35">
        <v>-287010</v>
      </c>
      <c r="Z80" s="9"/>
      <c r="AA80" s="9">
        <v>-176436</v>
      </c>
      <c r="AB80" s="9">
        <v>-175465</v>
      </c>
      <c r="AC80" s="35">
        <v>-387555</v>
      </c>
    </row>
    <row r="81" spans="1:29" x14ac:dyDescent="0.15">
      <c r="A81" s="56" t="s">
        <v>74</v>
      </c>
      <c r="B81" s="54">
        <v>-779805</v>
      </c>
      <c r="C81" s="54">
        <v>-1834941</v>
      </c>
      <c r="D81" s="54">
        <v>-3163122</v>
      </c>
      <c r="E81" s="39">
        <v>-5533774</v>
      </c>
      <c r="F81" s="54">
        <v>-1966800</v>
      </c>
      <c r="G81" s="54">
        <v>-2849699</v>
      </c>
      <c r="H81" s="54">
        <v>-2697895</v>
      </c>
      <c r="I81" s="39">
        <v>-472231</v>
      </c>
      <c r="J81" s="54">
        <v>929076</v>
      </c>
      <c r="K81" s="54">
        <v>2303181</v>
      </c>
      <c r="L81" s="54">
        <v>3277584.1039999998</v>
      </c>
      <c r="M81" s="39">
        <v>3713610</v>
      </c>
      <c r="N81" s="55">
        <v>95418</v>
      </c>
      <c r="O81" s="54">
        <v>722447</v>
      </c>
      <c r="P81" s="54">
        <v>1697896</v>
      </c>
      <c r="Q81" s="16">
        <v>3773535</v>
      </c>
      <c r="R81" s="54">
        <v>826692</v>
      </c>
      <c r="S81" s="54">
        <v>1863405</v>
      </c>
      <c r="T81" s="54">
        <v>2630613.7900000066</v>
      </c>
      <c r="U81" s="16">
        <v>3975879.4659999907</v>
      </c>
      <c r="V81" s="54">
        <v>540306.64299999923</v>
      </c>
      <c r="W81" s="54">
        <v>891973.73900000006</v>
      </c>
      <c r="X81" s="54">
        <v>1777353.6970000044</v>
      </c>
      <c r="Y81" s="16">
        <v>3133084.0459999889</v>
      </c>
      <c r="Z81" s="54"/>
      <c r="AA81" s="54">
        <f>SUM(AA70:AA80)</f>
        <v>997228</v>
      </c>
      <c r="AB81" s="54">
        <f>SUM(AB70:AB80)</f>
        <v>742763.21000000089</v>
      </c>
      <c r="AC81" s="16">
        <v>2569159</v>
      </c>
    </row>
    <row r="82" spans="1:29" x14ac:dyDescent="0.15">
      <c r="A82" s="11" t="s">
        <v>75</v>
      </c>
      <c r="B82" s="9">
        <v>118885</v>
      </c>
      <c r="C82" s="9">
        <v>350552</v>
      </c>
      <c r="D82" s="9">
        <v>703324</v>
      </c>
      <c r="E82" s="35">
        <v>1570404</v>
      </c>
      <c r="F82" s="9">
        <v>417384</v>
      </c>
      <c r="G82" s="9">
        <v>371659</v>
      </c>
      <c r="H82" s="9">
        <v>341971</v>
      </c>
      <c r="I82" s="35">
        <v>-810428</v>
      </c>
      <c r="J82" s="9">
        <v>-195211</v>
      </c>
      <c r="K82" s="9">
        <v>-699315</v>
      </c>
      <c r="L82" s="9">
        <v>-811212</v>
      </c>
      <c r="M82" s="35">
        <v>-846876</v>
      </c>
      <c r="N82" s="9">
        <v>-12719</v>
      </c>
      <c r="O82" s="9">
        <v>-145090</v>
      </c>
      <c r="P82" s="9">
        <v>-392069</v>
      </c>
      <c r="Q82" s="35">
        <v>-1006841</v>
      </c>
      <c r="R82" s="9">
        <v>-177048</v>
      </c>
      <c r="S82" s="62">
        <v>-496234</v>
      </c>
      <c r="T82" s="9">
        <v>-673453</v>
      </c>
      <c r="U82" s="35">
        <v>-952627</v>
      </c>
      <c r="V82" s="9">
        <v>-130396</v>
      </c>
      <c r="W82" s="9">
        <v>-198161</v>
      </c>
      <c r="X82" s="9">
        <v>-521660</v>
      </c>
      <c r="Y82" s="35">
        <v>-865615</v>
      </c>
      <c r="Z82" s="9"/>
      <c r="AA82" s="9">
        <v>-173151</v>
      </c>
      <c r="AB82" s="9">
        <v>-65213.5</v>
      </c>
      <c r="AC82" s="35">
        <v>-475180</v>
      </c>
    </row>
    <row r="83" spans="1:29" x14ac:dyDescent="0.15">
      <c r="A83" s="14" t="s">
        <v>76</v>
      </c>
      <c r="B83" s="16">
        <v>-660920</v>
      </c>
      <c r="C83" s="16">
        <v>-1484389</v>
      </c>
      <c r="D83" s="16">
        <v>-2459798</v>
      </c>
      <c r="E83" s="16">
        <v>-3963370</v>
      </c>
      <c r="F83" s="16">
        <v>-1549416</v>
      </c>
      <c r="G83" s="16">
        <v>-2478040</v>
      </c>
      <c r="H83" s="16">
        <v>-2355924</v>
      </c>
      <c r="I83" s="16">
        <v>-1282659</v>
      </c>
      <c r="J83" s="16">
        <v>733865</v>
      </c>
      <c r="K83" s="16">
        <v>1603866</v>
      </c>
      <c r="L83" s="16">
        <v>2466372.1039999998</v>
      </c>
      <c r="M83" s="16">
        <v>2866734</v>
      </c>
      <c r="N83" s="16">
        <v>82699</v>
      </c>
      <c r="O83" s="16">
        <v>577357</v>
      </c>
      <c r="P83" s="16">
        <v>1305827</v>
      </c>
      <c r="Q83" s="16">
        <v>2766694</v>
      </c>
      <c r="R83" s="16">
        <v>649644</v>
      </c>
      <c r="S83" s="63">
        <v>1367171</v>
      </c>
      <c r="T83" s="16">
        <v>1957160.7900000066</v>
      </c>
      <c r="U83" s="16">
        <v>3023252.4659999907</v>
      </c>
      <c r="V83" s="16">
        <v>409910.64299999923</v>
      </c>
      <c r="W83" s="16">
        <v>693812.73900000006</v>
      </c>
      <c r="X83" s="16">
        <v>1255693.6970000044</v>
      </c>
      <c r="Y83" s="16">
        <v>2267469.0459999889</v>
      </c>
      <c r="Z83" s="16"/>
      <c r="AA83" s="16">
        <f>AA81+AA82</f>
        <v>824077</v>
      </c>
      <c r="AB83" s="16">
        <f>AB81+AB82</f>
        <v>677549.71000000089</v>
      </c>
      <c r="AC83" s="16">
        <v>2093979</v>
      </c>
    </row>
    <row r="84" spans="1:29" x14ac:dyDescent="0.15">
      <c r="A84" s="11" t="s">
        <v>77</v>
      </c>
      <c r="B84" s="13"/>
      <c r="C84" s="13"/>
      <c r="D84" s="13"/>
      <c r="E84" s="37"/>
      <c r="F84" s="13"/>
      <c r="G84" s="13"/>
      <c r="H84" s="13"/>
      <c r="I84" s="37"/>
      <c r="J84" s="13"/>
      <c r="K84" s="13"/>
      <c r="L84" s="13"/>
      <c r="M84" s="37"/>
      <c r="N84" s="13"/>
      <c r="O84" s="13"/>
      <c r="P84" s="13"/>
      <c r="Q84" s="37"/>
      <c r="R84" s="13"/>
      <c r="S84" s="68"/>
      <c r="T84" s="13"/>
      <c r="U84" s="37">
        <v>0</v>
      </c>
      <c r="V84" s="13">
        <v>0</v>
      </c>
      <c r="W84" s="13">
        <v>0</v>
      </c>
      <c r="X84" s="13"/>
      <c r="Y84" s="37"/>
      <c r="Z84" s="13"/>
      <c r="AA84" s="13"/>
      <c r="AB84" s="13"/>
      <c r="AC84" s="37"/>
    </row>
    <row r="85" spans="1:29" x14ac:dyDescent="0.15">
      <c r="A85" s="11" t="s">
        <v>78</v>
      </c>
      <c r="B85" s="9">
        <v>-660861</v>
      </c>
      <c r="C85" s="9">
        <v>-1483481</v>
      </c>
      <c r="D85" s="9">
        <v>-2457813</v>
      </c>
      <c r="E85" s="35">
        <v>-3960154</v>
      </c>
      <c r="F85" s="9">
        <v>-1550895</v>
      </c>
      <c r="G85" s="9">
        <v>-2476616</v>
      </c>
      <c r="H85" s="9">
        <v>-2355543</v>
      </c>
      <c r="I85" s="35">
        <v>-1284265</v>
      </c>
      <c r="J85" s="9">
        <v>733936</v>
      </c>
      <c r="K85" s="9">
        <v>1603875</v>
      </c>
      <c r="L85" s="9">
        <v>2465137.1039999998</v>
      </c>
      <c r="M85" s="35">
        <v>2864937</v>
      </c>
      <c r="N85" s="9">
        <v>82511</v>
      </c>
      <c r="O85" s="9">
        <v>576647</v>
      </c>
      <c r="P85" s="9">
        <v>1305045</v>
      </c>
      <c r="Q85" s="35">
        <v>2765402</v>
      </c>
      <c r="R85" s="9">
        <v>649457</v>
      </c>
      <c r="S85" s="62">
        <v>1366738</v>
      </c>
      <c r="T85" s="9">
        <v>1956324</v>
      </c>
      <c r="U85" s="35">
        <v>3021333</v>
      </c>
      <c r="V85" s="9">
        <v>409337</v>
      </c>
      <c r="W85" s="9">
        <v>692522</v>
      </c>
      <c r="X85" s="9">
        <v>1253869</v>
      </c>
      <c r="Y85" s="35">
        <v>2264502</v>
      </c>
      <c r="Z85" s="9"/>
      <c r="AA85" s="9">
        <v>823893</v>
      </c>
      <c r="AB85" s="9">
        <v>673739</v>
      </c>
      <c r="AC85" s="35">
        <v>2088993</v>
      </c>
    </row>
    <row r="86" spans="1:29" x14ac:dyDescent="0.15">
      <c r="A86" s="11" t="s">
        <v>56</v>
      </c>
      <c r="B86" s="9">
        <v>-59</v>
      </c>
      <c r="C86" s="9">
        <v>-908</v>
      </c>
      <c r="D86" s="9">
        <v>-1985</v>
      </c>
      <c r="E86" s="35">
        <v>-3216</v>
      </c>
      <c r="F86" s="9">
        <v>1479</v>
      </c>
      <c r="G86" s="9">
        <v>-1424</v>
      </c>
      <c r="H86" s="9">
        <v>-381</v>
      </c>
      <c r="I86" s="35">
        <v>1606</v>
      </c>
      <c r="J86" s="9">
        <v>-71</v>
      </c>
      <c r="K86" s="9">
        <v>-9</v>
      </c>
      <c r="L86" s="9">
        <v>1235</v>
      </c>
      <c r="M86" s="35">
        <v>1797</v>
      </c>
      <c r="N86" s="9">
        <v>188</v>
      </c>
      <c r="O86" s="9">
        <v>710</v>
      </c>
      <c r="P86" s="9">
        <v>782</v>
      </c>
      <c r="Q86" s="35">
        <v>1292</v>
      </c>
      <c r="R86" s="9">
        <v>187</v>
      </c>
      <c r="S86" s="62">
        <v>433</v>
      </c>
      <c r="T86" s="9">
        <v>837</v>
      </c>
      <c r="U86" s="35">
        <v>1919</v>
      </c>
      <c r="V86" s="9">
        <v>574</v>
      </c>
      <c r="W86" s="9">
        <v>1291</v>
      </c>
      <c r="X86" s="9">
        <v>1825</v>
      </c>
      <c r="Y86" s="35">
        <v>2967</v>
      </c>
      <c r="Z86" s="9"/>
      <c r="AA86" s="9">
        <v>184</v>
      </c>
      <c r="AB86" s="9">
        <v>3811</v>
      </c>
      <c r="AC86" s="35">
        <v>4986</v>
      </c>
    </row>
    <row r="87" spans="1:29" x14ac:dyDescent="0.15">
      <c r="A87" s="14" t="s">
        <v>76</v>
      </c>
      <c r="B87" s="16">
        <v>-660920</v>
      </c>
      <c r="C87" s="16">
        <v>-1484389</v>
      </c>
      <c r="D87" s="16">
        <v>-2459798</v>
      </c>
      <c r="E87" s="16">
        <v>-3963370</v>
      </c>
      <c r="F87" s="16">
        <v>-1549416</v>
      </c>
      <c r="G87" s="16">
        <v>-2478040</v>
      </c>
      <c r="H87" s="16">
        <v>-2355924</v>
      </c>
      <c r="I87" s="16">
        <v>-1282659</v>
      </c>
      <c r="J87" s="16">
        <v>733865</v>
      </c>
      <c r="K87" s="16">
        <v>1603866</v>
      </c>
      <c r="L87" s="16">
        <v>2466372.1039999998</v>
      </c>
      <c r="M87" s="16">
        <v>2866734</v>
      </c>
      <c r="N87" s="16">
        <v>82699</v>
      </c>
      <c r="O87" s="16">
        <v>577357</v>
      </c>
      <c r="P87" s="16">
        <v>1305827</v>
      </c>
      <c r="Q87" s="16">
        <v>2766694</v>
      </c>
      <c r="R87" s="16">
        <v>649644</v>
      </c>
      <c r="S87" s="63">
        <v>1367171</v>
      </c>
      <c r="T87" s="16">
        <v>1957161</v>
      </c>
      <c r="U87" s="16">
        <v>3023252</v>
      </c>
      <c r="V87" s="16">
        <v>409911</v>
      </c>
      <c r="W87" s="16">
        <v>693813</v>
      </c>
      <c r="X87" s="16">
        <v>1255694</v>
      </c>
      <c r="Y87" s="16">
        <v>2267469</v>
      </c>
      <c r="Z87" s="16"/>
      <c r="AA87" s="16">
        <f>AA85+AA86</f>
        <v>824077</v>
      </c>
      <c r="AB87" s="16">
        <f>AB85+AB86</f>
        <v>677550</v>
      </c>
      <c r="AC87" s="16">
        <v>2093979</v>
      </c>
    </row>
    <row r="88" spans="1:29" ht="15" customHeight="1" x14ac:dyDescent="0.15"/>
    <row r="89" spans="1:29" x14ac:dyDescent="0.15">
      <c r="A89" s="1" t="s">
        <v>109</v>
      </c>
      <c r="N89" s="41"/>
    </row>
    <row r="90" spans="1:29" x14ac:dyDescent="0.15">
      <c r="A90" s="2"/>
      <c r="B90" s="2"/>
      <c r="C90" s="2"/>
      <c r="D90" s="2"/>
      <c r="F90" s="2"/>
      <c r="G90" s="2"/>
      <c r="H90" s="2"/>
      <c r="J90" s="2"/>
      <c r="K90" s="2"/>
      <c r="L90" s="2"/>
      <c r="N90" s="4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C90" s="2"/>
    </row>
    <row r="91" spans="1:29" x14ac:dyDescent="0.15">
      <c r="A91" s="2"/>
      <c r="B91" s="3"/>
      <c r="C91" s="3"/>
      <c r="D91" s="3"/>
      <c r="F91" s="3"/>
      <c r="G91" s="3"/>
      <c r="H91" s="3"/>
      <c r="J91" s="3"/>
      <c r="K91" s="3"/>
      <c r="L91" s="3"/>
      <c r="N91" s="4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C91" s="3"/>
    </row>
    <row r="92" spans="1:29" x14ac:dyDescent="0.15">
      <c r="A92" s="2"/>
      <c r="B92" s="3"/>
      <c r="C92" s="3"/>
      <c r="D92" s="3"/>
      <c r="F92" s="3"/>
      <c r="G92" s="3"/>
      <c r="H92" s="3"/>
      <c r="J92" s="3"/>
      <c r="K92" s="3"/>
      <c r="L92" s="3"/>
      <c r="N92" s="4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C92" s="3"/>
    </row>
    <row r="93" spans="1:29" x14ac:dyDescent="0.15">
      <c r="A93" s="2"/>
      <c r="B93" s="3"/>
      <c r="C93" s="3"/>
      <c r="D93" s="3"/>
      <c r="F93" s="3"/>
      <c r="G93" s="3"/>
      <c r="H93" s="3"/>
      <c r="J93" s="3"/>
      <c r="K93" s="3"/>
      <c r="L93" s="3"/>
      <c r="N93" s="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C93" s="3"/>
    </row>
    <row r="94" spans="1:29" x14ac:dyDescent="0.15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C94" s="2"/>
    </row>
    <row r="95" spans="1:29" x14ac:dyDescent="0.15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C95" s="3"/>
    </row>
    <row r="96" spans="1:29" x14ac:dyDescent="0.15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C96" s="3"/>
    </row>
    <row r="97" spans="1:29" x14ac:dyDescent="0.15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C97" s="3"/>
    </row>
    <row r="98" spans="1:29" x14ac:dyDescent="0.15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C98" s="3"/>
    </row>
    <row r="99" spans="1:29" x14ac:dyDescent="0.15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C99" s="3"/>
    </row>
    <row r="100" spans="1:29" x14ac:dyDescent="0.15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C100" s="2"/>
    </row>
    <row r="101" spans="1:29" x14ac:dyDescent="0.15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C101" s="3"/>
    </row>
    <row r="102" spans="1:29" x14ac:dyDescent="0.15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C102" s="2"/>
    </row>
    <row r="103" spans="1:29" x14ac:dyDescent="0.15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C103" s="2"/>
    </row>
    <row r="104" spans="1:29" x14ac:dyDescent="0.15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C104" s="3"/>
    </row>
    <row r="105" spans="1:29" x14ac:dyDescent="0.15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C105" s="3"/>
    </row>
    <row r="106" spans="1:29" x14ac:dyDescent="0.15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C106" s="3"/>
    </row>
    <row r="107" spans="1:29" x14ac:dyDescent="0.15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C107" s="3"/>
    </row>
    <row r="108" spans="1:29" x14ac:dyDescent="0.15">
      <c r="N108" s="3"/>
    </row>
    <row r="109" spans="1:29" x14ac:dyDescent="0.15">
      <c r="N109" s="3"/>
    </row>
    <row r="110" spans="1:29" x14ac:dyDescent="0.15">
      <c r="N110" s="3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SalfaCorp</vt:lpstr>
      <vt:lpstr>Engineering &amp; Construction</vt:lpstr>
      <vt:lpstr>Residencial RE Development</vt:lpstr>
      <vt:lpstr>RE Development &amp; Investment</vt:lpstr>
      <vt:lpstr>Home Building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Quinteros Pinto</dc:creator>
  <cp:lastModifiedBy>JUAN PABLO REITZE VALDES</cp:lastModifiedBy>
  <cp:lastPrinted>2017-03-14T12:59:05Z</cp:lastPrinted>
  <dcterms:created xsi:type="dcterms:W3CDTF">2016-08-23T12:19:41Z</dcterms:created>
  <dcterms:modified xsi:type="dcterms:W3CDTF">2025-07-10T20:41:25Z</dcterms:modified>
</cp:coreProperties>
</file>